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4955" windowHeight="8700"/>
  </bookViews>
  <sheets>
    <sheet name="1.0. ЈН отворени и др" sheetId="17" r:id="rId1"/>
    <sheet name=" 1.1. ЈН мале вредности" sheetId="5" r:id="rId2"/>
    <sheet name="1.3. Изузеци од ЈН " sheetId="10" r:id="rId3"/>
    <sheet name="ЦЈН" sheetId="12" r:id="rId4"/>
  </sheets>
  <definedNames>
    <definedName name="_xlnm._FilterDatabase" localSheetId="1" hidden="1">' 1.1. ЈН мале вредности'!$A$14:$P$29</definedName>
    <definedName name="_xlnm._FilterDatabase" localSheetId="0" hidden="1">'1.0. ЈН отворени и др'!$A$14:$Q$35</definedName>
    <definedName name="_xlnm._FilterDatabase" localSheetId="2" hidden="1">'1.3. Изузеци од ЈН '!$A$12:$X$22</definedName>
    <definedName name="_xlnm._FilterDatabase" localSheetId="3" hidden="1">ЦЈН!$A$10:$Y$24</definedName>
    <definedName name="_xlnm.Print_Area" localSheetId="1">' 1.1. ЈН мале вредности'!$A$1:$Q$29</definedName>
    <definedName name="_xlnm.Print_Area" localSheetId="0">'1.0. ЈН отворени и др'!$A$1:$R$35</definedName>
    <definedName name="_xlnm.Print_Area" localSheetId="2">'1.3. Изузеци од ЈН '!$A$1:$Q$31</definedName>
    <definedName name="_xlnm.Print_Area" localSheetId="3">ЦЈН!$A$2:$Q$44</definedName>
    <definedName name="_xlnm.Print_Titles" localSheetId="1">' 1.1. ЈН мале вредности'!$13:$14</definedName>
    <definedName name="_xlnm.Print_Titles" localSheetId="0">'1.0. ЈН отворени и др'!$13:$14</definedName>
    <definedName name="_xlnm.Print_Titles" localSheetId="2">'1.3. Изузеци од ЈН '!$11:$12</definedName>
    <definedName name="_xlnm.Print_Titles" localSheetId="3">ЦЈН!$9:$10</definedName>
  </definedNames>
  <calcPr calcId="145621"/>
</workbook>
</file>

<file path=xl/calcChain.xml><?xml version="1.0" encoding="utf-8"?>
<calcChain xmlns="http://schemas.openxmlformats.org/spreadsheetml/2006/main">
  <c r="O26" i="17" l="1"/>
  <c r="F26" i="17"/>
  <c r="O28" i="5"/>
  <c r="F28" i="5"/>
  <c r="O27" i="5"/>
  <c r="M22" i="10"/>
  <c r="M34" i="12"/>
  <c r="M33" i="12"/>
  <c r="M32" i="12"/>
  <c r="M31" i="12"/>
  <c r="M30" i="12"/>
  <c r="M29" i="12"/>
  <c r="M11" i="12"/>
  <c r="M20" i="12"/>
  <c r="M21" i="12"/>
  <c r="M22" i="12"/>
  <c r="M23" i="12"/>
  <c r="M24" i="12"/>
  <c r="G13" i="10"/>
  <c r="N13" i="10"/>
  <c r="G14" i="10"/>
  <c r="F15" i="5"/>
  <c r="F18" i="5"/>
  <c r="O18" i="5"/>
  <c r="O21" i="5"/>
  <c r="O22" i="5"/>
  <c r="F23" i="5"/>
  <c r="F24" i="5"/>
  <c r="F25" i="5"/>
  <c r="F26" i="5"/>
</calcChain>
</file>

<file path=xl/sharedStrings.xml><?xml version="1.0" encoding="utf-8"?>
<sst xmlns="http://schemas.openxmlformats.org/spreadsheetml/2006/main" count="697" uniqueCount="413">
  <si>
    <t>Врста поступка</t>
  </si>
  <si>
    <t>Врста предмета</t>
  </si>
  <si>
    <t>Опис предмета</t>
  </si>
  <si>
    <t>Одлука о покретању</t>
  </si>
  <si>
    <t>Изабрани понуђач</t>
  </si>
  <si>
    <t>конто</t>
  </si>
  <si>
    <t>уговорена вредност              без ПДВ</t>
  </si>
  <si>
    <t>уговорена вредност            са ПДВ</t>
  </si>
  <si>
    <t>квартал</t>
  </si>
  <si>
    <t>Матични број</t>
  </si>
  <si>
    <t>основ из ЗЈН</t>
  </si>
  <si>
    <t>Ред. број поступка јавне набавке</t>
  </si>
  <si>
    <t>Процењена вредност по партијама без ПДВ</t>
  </si>
  <si>
    <t>матични број добављача</t>
  </si>
  <si>
    <t>Датум уговора</t>
  </si>
  <si>
    <t>Услуге</t>
  </si>
  <si>
    <t>Број ЦЈН</t>
  </si>
  <si>
    <t>Добра</t>
  </si>
  <si>
    <t>НИС АД</t>
  </si>
  <si>
    <t>Партија</t>
  </si>
  <si>
    <t>Број уговора</t>
  </si>
  <si>
    <t xml:space="preserve">услуге </t>
  </si>
  <si>
    <t>Позиција у плану</t>
  </si>
  <si>
    <t>уговор бр.</t>
  </si>
  <si>
    <t>Датум закључења</t>
  </si>
  <si>
    <t>/</t>
  </si>
  <si>
    <t>2.2.1</t>
  </si>
  <si>
    <t>Пресклипинг</t>
  </si>
  <si>
    <t>7.1.10)</t>
  </si>
  <si>
    <t>Број 4/2017</t>
  </si>
  <si>
    <t>Папир за фотокопирање А-4 80гр.</t>
  </si>
  <si>
    <t>Фасцикле</t>
  </si>
  <si>
    <t>Материјал за архивирање и паковање</t>
  </si>
  <si>
    <t xml:space="preserve"> Оловке, фломастери, маркери, гумице, резачи, коректори</t>
  </si>
  <si>
    <t>CD, USB меморије, тастатуре и мишеви</t>
  </si>
  <si>
    <t xml:space="preserve"> Батерије</t>
  </si>
  <si>
    <t>Хефт машине, кламерице, спајалице, лепак, селотејп</t>
  </si>
  <si>
    <t>Број понуда</t>
  </si>
  <si>
    <t>Јед. Цена без ПДВ</t>
  </si>
  <si>
    <t>Београд, Јеврејска 32</t>
  </si>
  <si>
    <t>Нови Сад, Народног фронта 12</t>
  </si>
  <si>
    <t>Београд, Таковска 2</t>
  </si>
  <si>
    <t>Телеком Србија АД</t>
  </si>
  <si>
    <t>Београд, Добрачина 1</t>
  </si>
  <si>
    <t>Ново београдско књижарско доо Београд</t>
  </si>
  <si>
    <t xml:space="preserve">Aigo business system doo </t>
  </si>
  <si>
    <t>Ново београдско књижарско доо</t>
  </si>
  <si>
    <t xml:space="preserve">Winning doo </t>
  </si>
  <si>
    <t>Београд, Кнегиње Зорке  25-27</t>
  </si>
  <si>
    <t>(уговори на које се ЗЈН не примењује)</t>
  </si>
  <si>
    <t xml:space="preserve">Оригинални тонери за Lexmark уређаје </t>
  </si>
  <si>
    <t xml:space="preserve">Dikti Line doo </t>
  </si>
  <si>
    <t>Београд, Београдска 39</t>
  </si>
  <si>
    <t xml:space="preserve">Serbian business system doo </t>
  </si>
  <si>
    <t>Фонд за младе таленте</t>
  </si>
  <si>
    <t>Београд, Владимира Поповића 8</t>
  </si>
  <si>
    <t>Процењена вредност са ПДВ-ом</t>
  </si>
  <si>
    <t>Процењена вредност са ПДВ</t>
  </si>
  <si>
    <t>Процењена вредност без ПДВ-а</t>
  </si>
  <si>
    <t>Р.бр</t>
  </si>
  <si>
    <t>Назив/опис предмета набавке</t>
  </si>
  <si>
    <t>Рок важења уговора/извршења радова</t>
  </si>
  <si>
    <t>Критеријум</t>
  </si>
  <si>
    <t>О</t>
  </si>
  <si>
    <t xml:space="preserve">Врста поступка </t>
  </si>
  <si>
    <t xml:space="preserve">Број и датум уговора </t>
  </si>
  <si>
    <t>Назив Добављача</t>
  </si>
  <si>
    <t>Седиште Добављача</t>
  </si>
  <si>
    <t>Критеријум ЈН</t>
  </si>
  <si>
    <t>Број и датум оквирног споразума</t>
  </si>
  <si>
    <t>1.3.     ЕВИДЕНЦИЈА УГОВОРА у 2018. години</t>
  </si>
  <si>
    <t>Ознака набавке</t>
  </si>
  <si>
    <t>Н-1</t>
  </si>
  <si>
    <t>Н-2</t>
  </si>
  <si>
    <t>Ninamedia kliping доо Нови Сад, Народног фронта 12</t>
  </si>
  <si>
    <t>Бимброс доо Београд, Албанске споменице 17</t>
  </si>
  <si>
    <t>2.2.2.</t>
  </si>
  <si>
    <t>Телевизијска продукција за потребе МОС-а</t>
  </si>
  <si>
    <t>404-02-7/7/2018-02 од 23.1.2018.</t>
  </si>
  <si>
    <t>26.01.2018.</t>
  </si>
  <si>
    <t>Бр. Понуда</t>
  </si>
  <si>
    <t>404-02-6/9/2018-02 од 23.1.2018.</t>
  </si>
  <si>
    <t>30.01.2018</t>
  </si>
  <si>
    <t>ЦЈН 3/2017</t>
  </si>
  <si>
    <t>404-02-521/2017-01 од 15.3.2017</t>
  </si>
  <si>
    <t>ЕП</t>
  </si>
  <si>
    <t>404-02-9/2018-02 од 9.3.2018.</t>
  </si>
  <si>
    <t>1/2018</t>
  </si>
  <si>
    <t>404-02-10/2018-02 од 9.марта 2018.</t>
  </si>
  <si>
    <t>услуге</t>
  </si>
  <si>
    <t>424911</t>
  </si>
  <si>
    <t>Поступак обустављен Одлуком о обустави бр. 404-02-10/7/2018-02 од 27. марта 2018. године</t>
  </si>
  <si>
    <t>39.2.</t>
  </si>
  <si>
    <t>Н-3</t>
  </si>
  <si>
    <t>Услуга оглашавања конкурса позива и др.</t>
  </si>
  <si>
    <t>404-02-11/8/2018-02 од 27.3.2018.</t>
  </si>
  <si>
    <t>2.2.12</t>
  </si>
  <si>
    <t>27.03.2018.</t>
  </si>
  <si>
    <t>Н-4</t>
  </si>
  <si>
    <t>404-02-20/8/2018-04 од 20.4.2018.</t>
  </si>
  <si>
    <t>25.4.2018</t>
  </si>
  <si>
    <t>20808900</t>
  </si>
  <si>
    <t>2.2.1.</t>
  </si>
  <si>
    <t>Н-5</t>
  </si>
  <si>
    <t>Услуга оглашавања конкурса тендер.</t>
  </si>
  <si>
    <t>Преводилачке услуге</t>
  </si>
  <si>
    <t>Akademija Oxford-Agent doo, Београд</t>
  </si>
  <si>
    <t xml:space="preserve">Инсајдер тим доо, Београд, </t>
  </si>
  <si>
    <t>30.04.2018.</t>
  </si>
  <si>
    <t>20758546</t>
  </si>
  <si>
    <t>2.2.6</t>
  </si>
  <si>
    <t>1</t>
  </si>
  <si>
    <t>добра</t>
  </si>
  <si>
    <t>Отворени</t>
  </si>
  <si>
    <t>О-1</t>
  </si>
  <si>
    <t xml:space="preserve">404-02-15/2018-02 од 27.3.2018  </t>
  </si>
  <si>
    <t>П1 Оригинални тонери за ХП штампаче</t>
  </si>
  <si>
    <t>П2 Оригинални тонери за Ксерокс штамаче</t>
  </si>
  <si>
    <t>426111</t>
  </si>
  <si>
    <t>Delfi Commerce doo, Београд</t>
  </si>
  <si>
    <t>AIGO BS, doo, Београд</t>
  </si>
  <si>
    <t>2</t>
  </si>
  <si>
    <t>2/2018</t>
  </si>
  <si>
    <t xml:space="preserve">404-02-16/2018-02 од 4. априла 2018. </t>
  </si>
  <si>
    <t>Организовање разних дешавања и спровођење активности у оквиру билатералне сарадње</t>
  </si>
  <si>
    <t>Fly orient doo Београд</t>
  </si>
  <si>
    <t>23.5.2018.</t>
  </si>
  <si>
    <t>22.5.2019</t>
  </si>
  <si>
    <t>Критеријум НЦ/ЕНП</t>
  </si>
  <si>
    <t>ЕНП</t>
  </si>
  <si>
    <t>404-02-15/10/2018-02</t>
  </si>
  <si>
    <t>404-02-15/11/2018-02</t>
  </si>
  <si>
    <t>22.5.2018.</t>
  </si>
  <si>
    <t>29.5.2018.</t>
  </si>
  <si>
    <t>3/2018</t>
  </si>
  <si>
    <t>4/2018</t>
  </si>
  <si>
    <t>404-02-31/2018-02 од 21.маја 2018.</t>
  </si>
  <si>
    <t xml:space="preserve">Одржавање књиговодственог софтвера </t>
  </si>
  <si>
    <t>432212</t>
  </si>
  <si>
    <t>Timesoft doo, Београд</t>
  </si>
  <si>
    <t>НПЦ</t>
  </si>
  <si>
    <t>Одржавање сајта</t>
  </si>
  <si>
    <t>404-02-32/2018-02 од 24. маја 2018</t>
  </si>
  <si>
    <t>423911</t>
  </si>
  <si>
    <t>26.5.2018.</t>
  </si>
  <si>
    <t>Euro Quality Standard Int doo Београд</t>
  </si>
  <si>
    <t>404-02-32/9/2018-02 од 13. јуна 2018</t>
  </si>
  <si>
    <t>Н-6</t>
  </si>
  <si>
    <t>Н-7</t>
  </si>
  <si>
    <t>Услуге прања возила</t>
  </si>
  <si>
    <t>Услуге ресторана у Београду</t>
  </si>
  <si>
    <t>29.06.2018.</t>
  </si>
  <si>
    <t>63411345</t>
  </si>
  <si>
    <t>2.2.8</t>
  </si>
  <si>
    <t>Aida trade doo Београд</t>
  </si>
  <si>
    <t>404-02-36/8/2018-02 од 20.06.2018.</t>
  </si>
  <si>
    <t>404-02-35/8/2018-02 од 22.06.2018</t>
  </si>
  <si>
    <t>20093021</t>
  </si>
  <si>
    <t>2.2.5</t>
  </si>
  <si>
    <t>Процењена вредност без ПДВ-а    2018.</t>
  </si>
  <si>
    <t>Процењена вредност    2018.</t>
  </si>
  <si>
    <t>Бензин БМБ 95- П2</t>
  </si>
  <si>
    <t>Услуге осиграња- Обавезно осигурање</t>
  </si>
  <si>
    <t>Услуге осиграња- каско осигурање</t>
  </si>
  <si>
    <t>ЦЈН 5/2018</t>
  </si>
  <si>
    <t>404-02-1167-1167/2018-01 од 14.6.2018.</t>
  </si>
  <si>
    <t>Дунав осиграње АДО</t>
  </si>
  <si>
    <t>404-02-39/2018-02 од 3.7.2018</t>
  </si>
  <si>
    <t>404-02-1168-1167/2018-01 од 14.6.2018.</t>
  </si>
  <si>
    <t>ЕВИДЕНЦИЈА УГОВОРА У 2018. ГОДИНИ КОЈИ СУ ЗАКЉУЧЕНИ ПО ЦЕНТРАЛИЗОВАНИМ ЈАВНИМ НАБАВКАМА</t>
  </si>
  <si>
    <t>404-02-00017/11/2018-02 од 20. априла 2018.</t>
  </si>
  <si>
    <t>ЦЈН 9/2018 Рачунарска опрема - П24 Лаптоп тип 2</t>
  </si>
  <si>
    <t xml:space="preserve">O </t>
  </si>
  <si>
    <t>Рачунарска опрема- П15 Мрежни штампач тип 7</t>
  </si>
  <si>
    <t>ЦЈН 9/2018</t>
  </si>
  <si>
    <t>404-02-1091/2018-01 од 30.5.2018</t>
  </si>
  <si>
    <t>Београд, Кнегиње Зорке 25-27</t>
  </si>
  <si>
    <t>404-02-39/1/2018-02 од 3.7.2018</t>
  </si>
  <si>
    <t>404-02-41/2018-02 од 16.7.2018.</t>
  </si>
  <si>
    <t>404-02-41/1/2018-02 од 19.7.2018.</t>
  </si>
  <si>
    <t>"KING ICT" доо</t>
  </si>
  <si>
    <t>"AIGO BS" доо</t>
  </si>
  <si>
    <t>404-02-1099/2008-01 од 1.6.2018.</t>
  </si>
  <si>
    <t>5/2018</t>
  </si>
  <si>
    <t>6/2018</t>
  </si>
  <si>
    <t>4</t>
  </si>
  <si>
    <t>3</t>
  </si>
  <si>
    <t>404-02-34/2018-02 oд 8. јуна 2018.</t>
  </si>
  <si>
    <t>Услуге посредовање при куповини авио и других карата и резервацији услуга хотелског смештаја...</t>
  </si>
  <si>
    <t>422221, 422231,422121,4222131</t>
  </si>
  <si>
    <t>"Sky Multicom" doo Београд, Шпанских бораца 32а</t>
  </si>
  <si>
    <t>404-02-34/16/2018-02 од 10. јула 2018.</t>
  </si>
  <si>
    <t>20.07.2018.</t>
  </si>
  <si>
    <t>ЦЈН 3/2016- Мобилна Телефонија</t>
  </si>
  <si>
    <t>ЦЈН 3/2016</t>
  </si>
  <si>
    <t>Београд, Вилине воде 55</t>
  </si>
  <si>
    <t>404-02-1624/16-01 од 20.07.2018.</t>
  </si>
  <si>
    <t>404-02-40/2018-02 од 2. јула 2018</t>
  </si>
  <si>
    <t>радови</t>
  </si>
  <si>
    <t>Радови на реконструкцији ергеле Љубичево</t>
  </si>
  <si>
    <t>511</t>
  </si>
  <si>
    <t>Јовић Градња доо Пожаревац</t>
  </si>
  <si>
    <t>404-02-3/7/2018-08</t>
  </si>
  <si>
    <t>12. 7.2018.</t>
  </si>
  <si>
    <t>1.3.4./2018</t>
  </si>
  <si>
    <t>404-02-3/2/2018-08 од 7.5.2018.</t>
  </si>
  <si>
    <t>1.3.5.</t>
  </si>
  <si>
    <t>404-02-1/2/2018-08 од 7.5.2018.</t>
  </si>
  <si>
    <t>1.3.3.</t>
  </si>
  <si>
    <t>404-02-2/2/2018-08 од 7.5.2018</t>
  </si>
  <si>
    <t>Реконструкција слвачионица и атлетске стазе Градски стадион Суботица</t>
  </si>
  <si>
    <t>SMB Gradnja doo Суботица</t>
  </si>
  <si>
    <t>404-02-1/7/2018-08</t>
  </si>
  <si>
    <t>5.7.2018.</t>
  </si>
  <si>
    <t>90 дана</t>
  </si>
  <si>
    <t>105 дана</t>
  </si>
  <si>
    <t>120 дана</t>
  </si>
  <si>
    <t>Завршетак изградње Дома партизана у Лесковцу</t>
  </si>
  <si>
    <t>Инвест градња доо Лесковац</t>
  </si>
  <si>
    <t>404-02-2/7/2018-08</t>
  </si>
  <si>
    <t>10.7.2018.</t>
  </si>
  <si>
    <t>423419</t>
  </si>
  <si>
    <t>Klik commerce doo, Београд</t>
  </si>
  <si>
    <t>06194770</t>
  </si>
  <si>
    <t>404-02-38/2018-02 од 21. јуна 2018</t>
  </si>
  <si>
    <t xml:space="preserve">Услуге штампања ФОНД ЗА МЛАДЕ ТАЛЕНТЕ </t>
  </si>
  <si>
    <t>24.7.2018.</t>
  </si>
  <si>
    <t>ЦЈН 10/2017</t>
  </si>
  <si>
    <t>404-02-2136/2017-01 од 4.10.2017.</t>
  </si>
  <si>
    <t>404-02-42/2/2018-02 од 6.8.2018</t>
  </si>
  <si>
    <t>7/2018</t>
  </si>
  <si>
    <t>404-02-46/2018-02 од 10.августа 2018</t>
  </si>
  <si>
    <t>425219</t>
  </si>
  <si>
    <t>8/2018</t>
  </si>
  <si>
    <t>404-02-45/2018-02 од 6. августа 2018.</t>
  </si>
  <si>
    <t>Истраживање о положају и потребама младих</t>
  </si>
  <si>
    <t>Партија 2-  Одржавање рачунарске опреме ТИП HP</t>
  </si>
  <si>
    <t>Партија1-  Одржавање рачунарске опреме ТИП DELL</t>
  </si>
  <si>
    <t>Партија 5-  Одржавање рачунарске опреме ТИП Razno</t>
  </si>
  <si>
    <t xml:space="preserve">404-02-2135/2017-01 од 5.10.2017 </t>
  </si>
  <si>
    <t>ИНФОРМАТИКА АД</t>
  </si>
  <si>
    <t>404-02-2146/2017-01 од 5.10.2018</t>
  </si>
  <si>
    <t>404-02-42/2018-02 од 26.7.2018</t>
  </si>
  <si>
    <t>404-02-42/1/2018-02 од 26.7.2018</t>
  </si>
  <si>
    <t xml:space="preserve">Н-8 </t>
  </si>
  <si>
    <t>Услуге БЗР</t>
  </si>
  <si>
    <t>404-02-44/6/2018-02 од 7. августа 2018. године</t>
  </si>
  <si>
    <t>7.08 2018</t>
  </si>
  <si>
    <t>20357444</t>
  </si>
  <si>
    <t>2.2.7</t>
  </si>
  <si>
    <t>404-02-9/1/2018-02 од 15.8.2018.</t>
  </si>
  <si>
    <t>Бензин БМБ 95- П3</t>
  </si>
  <si>
    <t>404-02-522/2017-01 од 27.2.2017.</t>
  </si>
  <si>
    <t>404-02-9/2/2018-02 од 15.8.2018.</t>
  </si>
  <si>
    <t>Нинамедиа клипинг доо Нови Сад, Војводе Мишића 9</t>
  </si>
  <si>
    <t>13.09.2018.</t>
  </si>
  <si>
    <t>9/2018</t>
  </si>
  <si>
    <t>404-02-48/2018-02 од 29. августа 2018.</t>
  </si>
  <si>
    <t xml:space="preserve">Одржавање евиденционог деловодника и пратећег софтвера </t>
  </si>
  <si>
    <t>423212</t>
  </si>
  <si>
    <t>Askme агенција за пословне активности Драган Брцан ПР</t>
  </si>
  <si>
    <t>404-02-48/9/2018-02</t>
  </si>
  <si>
    <t>17.09.2018.</t>
  </si>
  <si>
    <t>10/2018</t>
  </si>
  <si>
    <t>11/2018</t>
  </si>
  <si>
    <t>Услуга дефинисања метода и упитника панел истраживања о положају и потребма младих....</t>
  </si>
  <si>
    <t>404-02-50/2018-02 од 13. септембра 2018.</t>
  </si>
  <si>
    <t>404-02-51/2018-02 од 13. септембра 2018.</t>
  </si>
  <si>
    <t>П1- Услуга сервисирања и одржавања возила Мазда 3</t>
  </si>
  <si>
    <t>DiPem doo, Чачак, Ибарски пут бб</t>
  </si>
  <si>
    <t>П2-Услуга сервисирања и одржавања возила Ауди А4</t>
  </si>
  <si>
    <t>Auto centar Anđeklović doo, Београд, Столачка 8</t>
  </si>
  <si>
    <t>9.10.2018.</t>
  </si>
  <si>
    <t>07377487</t>
  </si>
  <si>
    <t>Истраживање о праћењу срповођења НСМ</t>
  </si>
  <si>
    <t>ЦЈН 4/2017</t>
  </si>
  <si>
    <t>Стевана Марковић 8. Земун</t>
  </si>
  <si>
    <t>404-02-53/6/2018-02 од 1.10.2018.</t>
  </si>
  <si>
    <t>404-02-53/5/2018-02 од 1.10.2018.</t>
  </si>
  <si>
    <t>Ивађо доо</t>
  </si>
  <si>
    <t>404-02-660/2017-01 од 9.2.2017.</t>
  </si>
  <si>
    <t>404-02-665/2017-01 од 16.3.2017.</t>
  </si>
  <si>
    <t>404-02-622/2017-01 од 14.3.2018</t>
  </si>
  <si>
    <t>404-02-53/2018-02 од 27.9.2018.</t>
  </si>
  <si>
    <t>5.10.2018.</t>
  </si>
  <si>
    <t>Beograd, Страхињића Бана 74</t>
  </si>
  <si>
    <t>404-02-53/4/2018-02 од 1.10.2018.</t>
  </si>
  <si>
    <t>404-02-661/2017-01</t>
  </si>
  <si>
    <t xml:space="preserve">Оригинални тонери за ХП уређаје </t>
  </si>
  <si>
    <t>ЦЈН 8/2017</t>
  </si>
  <si>
    <t>404-02-54/2018-02 од 17.10.2018.</t>
  </si>
  <si>
    <t>404-02-54/2/2018-02 од 5.10.2018.</t>
  </si>
  <si>
    <t xml:space="preserve">Оригинални тонери за Минолта уређаје </t>
  </si>
  <si>
    <t>404-02-1586/2017-01  од 11.07.2017</t>
  </si>
  <si>
    <t>404-02-1589/2017-01 од 7.7.2017.</t>
  </si>
  <si>
    <t>Београд, Алексе Ненадовића 24</t>
  </si>
  <si>
    <t>404-02-1593/2017-01 од 5.10.2018</t>
  </si>
  <si>
    <t>404-02-54/1/2018-02 од 5.10.2018</t>
  </si>
  <si>
    <t>Београд, Омладинских бригада 103</t>
  </si>
  <si>
    <t>404-02-666/2017-01 oд 15.3.2017.</t>
  </si>
  <si>
    <t>404-02-53/1/2018-02 од 27. 9.2018</t>
  </si>
  <si>
    <t>404-02-676/2017-01 од 15.3.2017.</t>
  </si>
  <si>
    <t>404-02-669/2017-01 од 15.3.2017.</t>
  </si>
  <si>
    <t>404-02-53/2/2018-02 од 27.9.2018.</t>
  </si>
  <si>
    <t>404-02-53/3/2018-02 од 27.9.2018.</t>
  </si>
  <si>
    <t>404-02-50/10/2018-02</t>
  </si>
  <si>
    <t>23.10.2018</t>
  </si>
  <si>
    <t>ЦЈН 9/2018 Рачунарска опрема - П11 Ласерски штампачи тип 3</t>
  </si>
  <si>
    <t>404-02-1098/2008-01 од 1.6.2018.</t>
  </si>
  <si>
    <t>404-02-41/6/2018-02 од 26.10.2018.</t>
  </si>
  <si>
    <t>ЦЈН 4/2018</t>
  </si>
  <si>
    <t>ЦЈН 4/2018 Канцеларијски намештај</t>
  </si>
  <si>
    <t>404-02-1145/2018-01 од 1.6.2018.</t>
  </si>
  <si>
    <t xml:space="preserve">Гај инжењеринг и опремање доо </t>
  </si>
  <si>
    <t>Земун, Цара Душана 266</t>
  </si>
  <si>
    <t>404-02-57/2018-02 од 26.10.2018</t>
  </si>
  <si>
    <t>ЦЈН 9/2018 Рачунарска опрема - П3 Радне станице тип 3</t>
  </si>
  <si>
    <t>404-02-1135/2018-01 од 5.6.2018.</t>
  </si>
  <si>
    <t>Облак технологије доо</t>
  </si>
  <si>
    <t>Земун, Цара Душана 212</t>
  </si>
  <si>
    <t>404-02-41/5/2018-02 од 25.10.2018.</t>
  </si>
  <si>
    <t>ЦЈН 6/2018 П1 Осигурање запослених од несрећног случаја</t>
  </si>
  <si>
    <t>ЦЈН 6/2018</t>
  </si>
  <si>
    <t>404-02-767/2018-01 од 19.4.2018</t>
  </si>
  <si>
    <t>404-02-55/2018-02 од 10.10.2018.</t>
  </si>
  <si>
    <t>Generali ADO</t>
  </si>
  <si>
    <t>404-02-766/2018-01 од 19.4.2019</t>
  </si>
  <si>
    <t>404-02-55/1/2018-02 од 10.10.2018.</t>
  </si>
  <si>
    <t>Филозофски факултет у Београду, Београд, Чика Љубина 18-20</t>
  </si>
  <si>
    <t>404-02-51/9/2018-02</t>
  </si>
  <si>
    <t>17.10.2018</t>
  </si>
  <si>
    <t>12/2018</t>
  </si>
  <si>
    <t>Услуге спровођења и организације конференције о омладинској политици</t>
  </si>
  <si>
    <t>404-02-60/2018-02 од 1.новембар 2018</t>
  </si>
  <si>
    <t>Н-9</t>
  </si>
  <si>
    <t>Н-10</t>
  </si>
  <si>
    <t>Поклони за стране делегације</t>
  </si>
  <si>
    <t>Новогодишњи пакетићи за децу</t>
  </si>
  <si>
    <t>2.1.2</t>
  </si>
  <si>
    <t>2.1.1.</t>
  </si>
  <si>
    <t>Н-11</t>
  </si>
  <si>
    <t>Продужење антивирусних лиценци</t>
  </si>
  <si>
    <t>2.2.3</t>
  </si>
  <si>
    <t>Беозаштита - Безбедност и здравље на раду доо,  Београд</t>
  </si>
  <si>
    <t>Ратко Лутовац, перионица "И ПО",  Београд</t>
  </si>
  <si>
    <t>Studio Maruška doo,  Preljina, Čačak</t>
  </si>
  <si>
    <t>Planeta Sport doo, Beograd</t>
  </si>
  <si>
    <t>Еxtreme doo Beograd</t>
  </si>
  <si>
    <t>404-02-59/7/2018-02</t>
  </si>
  <si>
    <t>28.11.2018.</t>
  </si>
  <si>
    <t>17195875</t>
  </si>
  <si>
    <t>404-02-63/3/2018-02</t>
  </si>
  <si>
    <t>29.11.2018.</t>
  </si>
  <si>
    <t>20378387</t>
  </si>
  <si>
    <t>404-02-64/4/2018-02</t>
  </si>
  <si>
    <t>21019984</t>
  </si>
  <si>
    <t>5.12.2018</t>
  </si>
  <si>
    <t>5.12.2018.</t>
  </si>
  <si>
    <t>П1-Промотивно репрезентативни материјал</t>
  </si>
  <si>
    <t>П2- Специфични материјал</t>
  </si>
  <si>
    <t>404-02-62/2018-02 од 22. новембра 2018</t>
  </si>
  <si>
    <t>9.01.2019.</t>
  </si>
  <si>
    <t xml:space="preserve"> Поступак обустављен Одлуком о обустави Број: 404-02-62/10/2018-02 од 13.12.2018. </t>
  </si>
  <si>
    <t>ОТВОРЕНИ ПОСТУПЦИ И ЈАВНЕ НАБАВКЕ РАДОВА</t>
  </si>
  <si>
    <t>ЈН мале вредности</t>
  </si>
  <si>
    <t>Winners doo, Ниш</t>
  </si>
  <si>
    <t>404-02-23/2/2018-08</t>
  </si>
  <si>
    <t>29.8.2018.</t>
  </si>
  <si>
    <t>30 дана</t>
  </si>
  <si>
    <t>404-02-25/11/2018-08 од 17.10.2018</t>
  </si>
  <si>
    <t>прег. пост. са обј. позива 35.1.1</t>
  </si>
  <si>
    <t>1.1.     ЕВИДЕНЦИЈА ЗАКЉУЧЕНИХ УГОВОРА  у 2018. години</t>
  </si>
  <si>
    <t>Завршетак доградње фискултурне сале ОШ Карађорђе Топола</t>
  </si>
  <si>
    <t>ГТД Кућа Стил доо, Свилајнац</t>
  </si>
  <si>
    <t>404-02-25/16/2018-08</t>
  </si>
  <si>
    <t>1.11.2018.</t>
  </si>
  <si>
    <t>404-02-26/2/2018-08</t>
  </si>
  <si>
    <t>8.10.2018.</t>
  </si>
  <si>
    <t>прег. пост. без обј. позива 36.1.1</t>
  </si>
  <si>
    <t>Уградње лифта у дворани "Језеро" у Крагујевцу</t>
  </si>
  <si>
    <t>Извођење радова на изградњи еколопшко рекреативног центра Бањица- терен за мини голф</t>
  </si>
  <si>
    <t>Полет доо, Ужице</t>
  </si>
  <si>
    <t>КГМ лифтови доо, Крагујевац</t>
  </si>
  <si>
    <t>404-02-22/2/2018-08</t>
  </si>
  <si>
    <t>50 дана</t>
  </si>
  <si>
    <t>Одлука о заједничком спровођењу ЈН  са општином Бела Паланка бр 404-02-23/1/2018-08 од 10.7.2018.</t>
  </si>
  <si>
    <t>Одлука о заједничком спровођењу ЈН са Градом Крагујевцoм бр 404-02-26/1/2018-08 од 17.7.2018.</t>
  </si>
  <si>
    <t>Одлука о заједничком спровођењу ЈН са општином Ариље бр.404-02-22/1/2018-08 од 10.7.2018.</t>
  </si>
  <si>
    <t>Одлука о заједничком спровођењу ЈН са општином Владичин Хан бр. 404-02-24/1/2018-08 од 10.7.2018</t>
  </si>
  <si>
    <t>404-02-49/2018-08 од 15.10.2018.</t>
  </si>
  <si>
    <t>1.3.11/2018</t>
  </si>
  <si>
    <t>Завршетак изградње тениских терена у Владичином Хану</t>
  </si>
  <si>
    <t>Завршетак спортских терена са трибинама у Ариљу</t>
  </si>
  <si>
    <t>GP 5D doo, Паневља, Врање</t>
  </si>
  <si>
    <t>404-02-24/2/2018-08</t>
  </si>
  <si>
    <t>2.10.2018.</t>
  </si>
  <si>
    <t>Изградња купалишног комплекса у општини Житорађа</t>
  </si>
  <si>
    <t>Група понуђача, носилац посла "Sloga Construction" doo Крагујевац, члан групе Дијагонала доо Нови Сад</t>
  </si>
  <si>
    <t>404-02-49/8/2018-08</t>
  </si>
  <si>
    <t>10.12.2018.</t>
  </si>
  <si>
    <t>180 дана</t>
  </si>
  <si>
    <t>1.1.     ЕВИДЕНЦИЈА УГОВОРА О ЈАВНИМ НАБАВКАМА у 2018. години</t>
  </si>
  <si>
    <t>ПОСТУПЦИ ЈАВНЕ НАБАВКЕ МАЛЕ ВРЕДНОСТИ (осим радова)</t>
  </si>
  <si>
    <t>13/2018</t>
  </si>
  <si>
    <t xml:space="preserve">404-02-60/10//2018-02 </t>
  </si>
  <si>
    <t xml:space="preserve">404-02-62/12/2018-02 </t>
  </si>
  <si>
    <t xml:space="preserve">404-02-45/9/2018-02 </t>
  </si>
  <si>
    <t xml:space="preserve">404-02-46/13/2018-02 </t>
  </si>
  <si>
    <t xml:space="preserve">404-02-46/12/2018-02 </t>
  </si>
  <si>
    <t xml:space="preserve">404-02-38/12/2018-02   </t>
  </si>
  <si>
    <t xml:space="preserve">404-02-31/9/2018-02 </t>
  </si>
  <si>
    <t xml:space="preserve">404-02-16/9/2018-02 </t>
  </si>
  <si>
    <t>ЦЈН 6/2018 П2 Осигурање запослених од тежих болести и хир. интервенција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</si>
</sst>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"/>
    <numFmt numFmtId="165" formatCode="0/0"/>
    <numFmt numFmtId="166" formatCode="[$-409]d/mmm/yy;@"/>
  </numFmts>
  <fonts count="23" x14ac:knownFonts="1">
    <font>
      <sz val="10"/>
      <name val="Arial"/>
      <charset val="238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30"/>
      <name val="Tahoma"/>
      <family val="2"/>
    </font>
    <font>
      <b/>
      <sz val="8"/>
      <color indexed="12"/>
      <name val="Arial"/>
      <family val="2"/>
    </font>
    <font>
      <b/>
      <sz val="8"/>
      <color indexed="30"/>
      <name val="Tahoma"/>
      <family val="2"/>
    </font>
    <font>
      <sz val="7"/>
      <name val="Arial"/>
      <family val="2"/>
    </font>
    <font>
      <b/>
      <sz val="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Fill="1"/>
    <xf numFmtId="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Border="1"/>
    <xf numFmtId="4" fontId="4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4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/>
    <xf numFmtId="4" fontId="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1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5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 vertical="center"/>
    </xf>
    <xf numFmtId="166" fontId="12" fillId="0" borderId="0" xfId="0" applyNumberFormat="1" applyFont="1" applyAlignment="1">
      <alignment horizontal="center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0" xfId="0" applyNumberFormat="1" applyFont="1" applyFill="1" applyAlignment="1">
      <alignment horizontal="left" vertical="center"/>
    </xf>
    <xf numFmtId="4" fontId="1" fillId="0" borderId="2" xfId="0" applyNumberFormat="1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49" fontId="1" fillId="4" borderId="1" xfId="0" applyNumberFormat="1" applyFont="1" applyFill="1" applyBorder="1" applyAlignment="1">
      <alignment vertical="center" wrapText="1"/>
    </xf>
    <xf numFmtId="166" fontId="12" fillId="0" borderId="0" xfId="0" applyNumberFormat="1" applyFont="1" applyFill="1" applyAlignment="1">
      <alignment horizontal="center"/>
    </xf>
    <xf numFmtId="166" fontId="12" fillId="0" borderId="0" xfId="0" applyNumberFormat="1" applyFont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166" fontId="6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6" fontId="6" fillId="0" borderId="0" xfId="0" applyNumberFormat="1" applyFont="1" applyAlignment="1">
      <alignment horizontal="center"/>
    </xf>
    <xf numFmtId="4" fontId="10" fillId="0" borderId="0" xfId="0" applyNumberFormat="1" applyFont="1" applyFill="1" applyAlignment="1">
      <alignment horizontal="left" vertical="center"/>
    </xf>
    <xf numFmtId="4" fontId="1" fillId="0" borderId="2" xfId="0" applyNumberFormat="1" applyFont="1" applyFill="1" applyBorder="1" applyAlignment="1">
      <alignment horizontal="left" vertical="center" wrapText="1"/>
    </xf>
    <xf numFmtId="1" fontId="6" fillId="0" borderId="0" xfId="0" applyNumberFormat="1" applyFont="1"/>
    <xf numFmtId="1" fontId="12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2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16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 textRotation="90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2" fillId="0" borderId="1" xfId="0" applyNumberFormat="1" applyFont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/>
    </xf>
    <xf numFmtId="166" fontId="12" fillId="0" borderId="4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166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166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5</xdr:col>
      <xdr:colOff>171450</xdr:colOff>
      <xdr:row>8</xdr:row>
      <xdr:rowOff>142875</xdr:rowOff>
    </xdr:to>
    <xdr:pic>
      <xdr:nvPicPr>
        <xdr:cNvPr id="596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30765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4</xdr:col>
      <xdr:colOff>809625</xdr:colOff>
      <xdr:row>8</xdr:row>
      <xdr:rowOff>142875</xdr:rowOff>
    </xdr:to>
    <xdr:pic>
      <xdr:nvPicPr>
        <xdr:cNvPr id="545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31051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0</xdr:rowOff>
    </xdr:from>
    <xdr:to>
      <xdr:col>6</xdr:col>
      <xdr:colOff>333375</xdr:colOff>
      <xdr:row>7</xdr:row>
      <xdr:rowOff>0</xdr:rowOff>
    </xdr:to>
    <xdr:pic>
      <xdr:nvPicPr>
        <xdr:cNvPr id="5660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1925"/>
          <a:ext cx="3629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161925</xdr:rowOff>
    </xdr:from>
    <xdr:to>
      <xdr:col>4</xdr:col>
      <xdr:colOff>733425</xdr:colOff>
      <xdr:row>6</xdr:row>
      <xdr:rowOff>28575</xdr:rowOff>
    </xdr:to>
    <xdr:pic>
      <xdr:nvPicPr>
        <xdr:cNvPr id="1942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1925"/>
          <a:ext cx="20288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V59"/>
  <sheetViews>
    <sheetView tabSelected="1" view="pageLayout" zoomScaleNormal="71" workbookViewId="0">
      <selection activeCell="H18" sqref="H18"/>
    </sheetView>
  </sheetViews>
  <sheetFormatPr defaultRowHeight="12.75" x14ac:dyDescent="0.2"/>
  <cols>
    <col min="1" max="1" width="3" style="29" customWidth="1"/>
    <col min="2" max="2" width="9.140625" style="8" customWidth="1"/>
    <col min="3" max="3" width="16.42578125" style="3" customWidth="1"/>
    <col min="4" max="4" width="7.28515625" style="1" customWidth="1"/>
    <col min="5" max="5" width="8.85546875" style="3" customWidth="1"/>
    <col min="6" max="6" width="14.5703125" style="28" customWidth="1"/>
    <col min="7" max="7" width="13.140625" style="28" customWidth="1"/>
    <col min="8" max="8" width="18" style="1" customWidth="1"/>
    <col min="9" max="9" width="7.28515625" style="3" customWidth="1"/>
    <col min="10" max="10" width="17.7109375" style="156" customWidth="1"/>
    <col min="11" max="11" width="13.140625" style="114" customWidth="1"/>
    <col min="12" max="12" width="13.5703125" style="124" customWidth="1"/>
    <col min="13" max="13" width="12.28515625" style="124" customWidth="1"/>
    <col min="14" max="14" width="10.28515625" style="105" customWidth="1"/>
    <col min="15" max="15" width="13.42578125" style="54" customWidth="1"/>
    <col min="16" max="16" width="13.7109375" style="54" customWidth="1"/>
    <col min="17" max="18" width="4.42578125" style="6" customWidth="1"/>
    <col min="19" max="19" width="12.5703125" customWidth="1"/>
    <col min="20" max="20" width="12.42578125" customWidth="1"/>
    <col min="22" max="22" width="9.140625" style="30"/>
  </cols>
  <sheetData>
    <row r="1" spans="1:18" x14ac:dyDescent="0.2">
      <c r="A1" s="58"/>
      <c r="B1" s="57"/>
      <c r="C1" s="41"/>
      <c r="D1" s="59"/>
      <c r="E1" s="41"/>
      <c r="F1" s="60"/>
      <c r="G1" s="60"/>
      <c r="H1" s="59"/>
      <c r="I1" s="41"/>
      <c r="J1" s="154"/>
      <c r="K1" s="111"/>
      <c r="L1" s="94"/>
      <c r="M1" s="94"/>
      <c r="N1" s="99"/>
      <c r="O1" s="89"/>
      <c r="P1" s="89"/>
      <c r="Q1" s="61"/>
      <c r="R1" s="61"/>
    </row>
    <row r="2" spans="1:18" ht="12.75" customHeight="1" x14ac:dyDescent="0.2">
      <c r="A2" s="222"/>
      <c r="B2" s="223"/>
      <c r="C2" s="223"/>
      <c r="D2" s="223"/>
      <c r="E2" s="223"/>
      <c r="F2" s="224"/>
      <c r="G2" s="224"/>
      <c r="H2" s="223"/>
      <c r="I2" s="223"/>
      <c r="J2" s="225"/>
      <c r="K2" s="41"/>
      <c r="L2" s="119"/>
      <c r="M2" s="119"/>
      <c r="N2" s="100"/>
      <c r="O2" s="89"/>
      <c r="P2" s="90"/>
      <c r="Q2" s="111"/>
      <c r="R2" s="111"/>
    </row>
    <row r="3" spans="1:18" ht="12.75" customHeight="1" x14ac:dyDescent="0.2">
      <c r="A3" s="222"/>
      <c r="B3" s="223"/>
      <c r="C3" s="223"/>
      <c r="D3" s="223"/>
      <c r="E3" s="223"/>
      <c r="F3" s="224"/>
      <c r="G3" s="224"/>
      <c r="H3" s="223"/>
      <c r="I3" s="223"/>
      <c r="J3" s="225"/>
      <c r="K3" s="41"/>
      <c r="L3" s="119"/>
      <c r="M3" s="119"/>
      <c r="N3" s="100"/>
      <c r="O3" s="88"/>
      <c r="P3" s="90"/>
      <c r="Q3" s="111"/>
      <c r="R3" s="111"/>
    </row>
    <row r="4" spans="1:18" ht="13.9" customHeight="1" x14ac:dyDescent="0.2">
      <c r="A4" s="222"/>
      <c r="B4" s="223"/>
      <c r="C4" s="223"/>
      <c r="D4" s="223"/>
      <c r="E4" s="223"/>
      <c r="F4" s="224"/>
      <c r="G4" s="224"/>
      <c r="H4" s="223"/>
      <c r="I4" s="223"/>
      <c r="J4" s="225"/>
      <c r="K4" s="41"/>
      <c r="L4" s="119"/>
      <c r="M4" s="119"/>
      <c r="N4" s="100"/>
      <c r="O4" s="91"/>
      <c r="P4" s="90"/>
      <c r="Q4" s="111"/>
      <c r="R4" s="111"/>
    </row>
    <row r="5" spans="1:18" ht="12.75" customHeight="1" x14ac:dyDescent="0.2">
      <c r="A5" s="222"/>
      <c r="B5" s="223"/>
      <c r="C5" s="223"/>
      <c r="D5" s="223"/>
      <c r="E5" s="223"/>
      <c r="F5" s="224"/>
      <c r="G5" s="224"/>
      <c r="H5" s="223"/>
      <c r="I5" s="223"/>
      <c r="J5" s="225"/>
      <c r="K5" s="41"/>
      <c r="L5" s="119"/>
      <c r="M5" s="119"/>
      <c r="N5" s="100"/>
      <c r="O5" s="92"/>
      <c r="P5" s="90"/>
      <c r="Q5" s="111"/>
      <c r="R5" s="111"/>
    </row>
    <row r="6" spans="1:18" ht="12.75" customHeight="1" x14ac:dyDescent="0.2">
      <c r="A6" s="222"/>
      <c r="B6" s="223"/>
      <c r="C6" s="223"/>
      <c r="D6" s="223"/>
      <c r="E6" s="223"/>
      <c r="F6" s="224"/>
      <c r="G6" s="224"/>
      <c r="H6" s="223"/>
      <c r="I6" s="223"/>
      <c r="J6" s="225"/>
      <c r="K6" s="41"/>
      <c r="L6" s="119"/>
      <c r="M6" s="119"/>
      <c r="N6" s="100"/>
      <c r="O6" s="88"/>
      <c r="P6" s="90"/>
      <c r="Q6" s="111"/>
      <c r="R6" s="111"/>
    </row>
    <row r="7" spans="1:18" ht="12.75" customHeight="1" x14ac:dyDescent="0.2">
      <c r="A7" s="222"/>
      <c r="B7" s="223"/>
      <c r="C7" s="223"/>
      <c r="D7" s="223"/>
      <c r="E7" s="223"/>
      <c r="F7" s="224"/>
      <c r="G7" s="224"/>
      <c r="H7" s="223"/>
      <c r="I7" s="223"/>
      <c r="J7" s="225"/>
      <c r="K7" s="41"/>
      <c r="L7" s="119"/>
      <c r="M7" s="119"/>
      <c r="N7" s="100"/>
      <c r="O7" s="88"/>
      <c r="P7" s="90"/>
      <c r="Q7" s="111"/>
      <c r="R7" s="111"/>
    </row>
    <row r="8" spans="1:18" ht="12.75" customHeight="1" x14ac:dyDescent="0.2">
      <c r="A8" s="222"/>
      <c r="B8" s="223"/>
      <c r="C8" s="223"/>
      <c r="D8" s="223"/>
      <c r="E8" s="223"/>
      <c r="F8" s="224"/>
      <c r="G8" s="224"/>
      <c r="H8" s="223"/>
      <c r="I8" s="223"/>
      <c r="J8" s="225"/>
      <c r="K8" s="41"/>
      <c r="L8" s="119"/>
      <c r="M8" s="119"/>
      <c r="N8" s="100"/>
      <c r="O8" s="88"/>
      <c r="P8" s="90"/>
      <c r="Q8" s="111"/>
      <c r="R8" s="111"/>
    </row>
    <row r="9" spans="1:18" x14ac:dyDescent="0.2">
      <c r="A9" s="222"/>
      <c r="B9" s="223"/>
      <c r="C9" s="223"/>
      <c r="D9" s="223"/>
      <c r="E9" s="223"/>
      <c r="F9" s="224"/>
      <c r="G9" s="224"/>
      <c r="H9" s="223"/>
      <c r="I9" s="223"/>
      <c r="J9" s="225"/>
      <c r="K9" s="24"/>
      <c r="L9" s="120"/>
      <c r="M9" s="120"/>
      <c r="N9" s="101"/>
      <c r="O9" s="93"/>
      <c r="P9" s="88"/>
      <c r="Q9" s="41"/>
      <c r="R9" s="41"/>
    </row>
    <row r="10" spans="1:18" ht="22.5" customHeight="1" x14ac:dyDescent="0.2">
      <c r="A10" s="223" t="s">
        <v>371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</row>
    <row r="11" spans="1:18" ht="14.25" customHeight="1" x14ac:dyDescent="0.2">
      <c r="A11" s="229" t="s">
        <v>363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</row>
    <row r="12" spans="1:18" ht="0.75" customHeight="1" x14ac:dyDescent="0.2">
      <c r="A12" s="58"/>
      <c r="B12" s="64"/>
      <c r="C12" s="65"/>
      <c r="D12" s="65"/>
      <c r="E12" s="65"/>
      <c r="F12" s="60"/>
      <c r="G12" s="60"/>
      <c r="H12" s="65"/>
      <c r="I12" s="65"/>
      <c r="J12" s="155"/>
      <c r="K12" s="63"/>
      <c r="L12" s="94"/>
      <c r="M12" s="94"/>
      <c r="N12" s="99"/>
      <c r="O12" s="89"/>
      <c r="P12" s="89"/>
      <c r="Q12" s="61"/>
      <c r="R12" s="61"/>
    </row>
    <row r="13" spans="1:18" ht="19.149999999999999" customHeight="1" x14ac:dyDescent="0.2">
      <c r="A13" s="66"/>
      <c r="B13" s="226" t="s">
        <v>11</v>
      </c>
      <c r="C13" s="221" t="s">
        <v>3</v>
      </c>
      <c r="D13" s="230" t="s">
        <v>1</v>
      </c>
      <c r="E13" s="197" t="s">
        <v>64</v>
      </c>
      <c r="F13" s="220" t="s">
        <v>58</v>
      </c>
      <c r="G13" s="227" t="s">
        <v>57</v>
      </c>
      <c r="H13" s="221" t="s">
        <v>60</v>
      </c>
      <c r="I13" s="202" t="s">
        <v>5</v>
      </c>
      <c r="J13" s="203" t="s">
        <v>4</v>
      </c>
      <c r="K13" s="221" t="s">
        <v>20</v>
      </c>
      <c r="L13" s="191" t="s">
        <v>14</v>
      </c>
      <c r="M13" s="232" t="s">
        <v>61</v>
      </c>
      <c r="N13" s="192" t="s">
        <v>13</v>
      </c>
      <c r="O13" s="219" t="s">
        <v>6</v>
      </c>
      <c r="P13" s="219" t="s">
        <v>7</v>
      </c>
      <c r="Q13" s="231" t="s">
        <v>8</v>
      </c>
      <c r="R13" s="195" t="s">
        <v>62</v>
      </c>
    </row>
    <row r="14" spans="1:18" ht="51" customHeight="1" x14ac:dyDescent="0.2">
      <c r="A14" s="66" t="s">
        <v>59</v>
      </c>
      <c r="B14" s="226"/>
      <c r="C14" s="221"/>
      <c r="D14" s="230"/>
      <c r="E14" s="198"/>
      <c r="F14" s="220"/>
      <c r="G14" s="228"/>
      <c r="H14" s="221"/>
      <c r="I14" s="202"/>
      <c r="J14" s="203"/>
      <c r="K14" s="221"/>
      <c r="L14" s="191"/>
      <c r="M14" s="233"/>
      <c r="N14" s="192"/>
      <c r="O14" s="219"/>
      <c r="P14" s="219"/>
      <c r="Q14" s="231"/>
      <c r="R14" s="196"/>
    </row>
    <row r="15" spans="1:18" ht="37.9" customHeight="1" x14ac:dyDescent="0.2">
      <c r="A15" s="189">
        <v>1</v>
      </c>
      <c r="B15" s="193" t="s">
        <v>114</v>
      </c>
      <c r="C15" s="193" t="s">
        <v>115</v>
      </c>
      <c r="D15" s="204" t="s">
        <v>112</v>
      </c>
      <c r="E15" s="193" t="s">
        <v>113</v>
      </c>
      <c r="F15" s="206">
        <v>252000</v>
      </c>
      <c r="G15" s="206">
        <v>302400</v>
      </c>
      <c r="H15" s="109" t="s">
        <v>116</v>
      </c>
      <c r="I15" s="53" t="s">
        <v>118</v>
      </c>
      <c r="J15" s="132" t="s">
        <v>120</v>
      </c>
      <c r="K15" s="53" t="s">
        <v>130</v>
      </c>
      <c r="L15" s="96" t="s">
        <v>132</v>
      </c>
      <c r="M15" s="96" t="s">
        <v>133</v>
      </c>
      <c r="N15" s="42">
        <v>20362472</v>
      </c>
      <c r="O15" s="48">
        <v>102000</v>
      </c>
      <c r="P15" s="48">
        <v>122400</v>
      </c>
      <c r="Q15" s="53" t="s">
        <v>121</v>
      </c>
      <c r="R15" s="53" t="s">
        <v>111</v>
      </c>
    </row>
    <row r="16" spans="1:18" ht="37.9" customHeight="1" x14ac:dyDescent="0.2">
      <c r="A16" s="190"/>
      <c r="B16" s="194"/>
      <c r="C16" s="194"/>
      <c r="D16" s="205"/>
      <c r="E16" s="194"/>
      <c r="F16" s="207"/>
      <c r="G16" s="207"/>
      <c r="H16" s="109" t="s">
        <v>117</v>
      </c>
      <c r="I16" s="53" t="s">
        <v>118</v>
      </c>
      <c r="J16" s="132" t="s">
        <v>119</v>
      </c>
      <c r="K16" s="53" t="s">
        <v>131</v>
      </c>
      <c r="L16" s="96" t="s">
        <v>132</v>
      </c>
      <c r="M16" s="96" t="s">
        <v>127</v>
      </c>
      <c r="N16" s="43">
        <v>6755887</v>
      </c>
      <c r="O16" s="48">
        <v>44408</v>
      </c>
      <c r="P16" s="48">
        <v>53289.599999999999</v>
      </c>
      <c r="Q16" s="53" t="s">
        <v>121</v>
      </c>
      <c r="R16" s="53" t="s">
        <v>111</v>
      </c>
    </row>
    <row r="17" spans="1:18" ht="48" customHeight="1" x14ac:dyDescent="0.2">
      <c r="A17" s="74">
        <v>2</v>
      </c>
      <c r="B17" s="53" t="s">
        <v>204</v>
      </c>
      <c r="C17" s="53" t="s">
        <v>205</v>
      </c>
      <c r="D17" s="109" t="s">
        <v>198</v>
      </c>
      <c r="E17" s="129" t="s">
        <v>113</v>
      </c>
      <c r="F17" s="48">
        <v>40499996.149999999</v>
      </c>
      <c r="G17" s="48">
        <v>48599995.380000003</v>
      </c>
      <c r="H17" s="109" t="s">
        <v>199</v>
      </c>
      <c r="I17" s="53" t="s">
        <v>200</v>
      </c>
      <c r="J17" s="132" t="s">
        <v>201</v>
      </c>
      <c r="K17" s="53" t="s">
        <v>202</v>
      </c>
      <c r="L17" s="96" t="s">
        <v>203</v>
      </c>
      <c r="M17" s="96" t="s">
        <v>214</v>
      </c>
      <c r="N17" s="42">
        <v>17585304</v>
      </c>
      <c r="O17" s="48">
        <v>36506271</v>
      </c>
      <c r="P17" s="48">
        <v>43807525.200000003</v>
      </c>
      <c r="Q17" s="53" t="s">
        <v>186</v>
      </c>
      <c r="R17" s="53" t="s">
        <v>111</v>
      </c>
    </row>
    <row r="18" spans="1:18" ht="59.25" customHeight="1" x14ac:dyDescent="0.2">
      <c r="A18" s="74">
        <v>3</v>
      </c>
      <c r="B18" s="53" t="s">
        <v>206</v>
      </c>
      <c r="C18" s="53" t="s">
        <v>207</v>
      </c>
      <c r="D18" s="109" t="s">
        <v>198</v>
      </c>
      <c r="E18" s="129" t="s">
        <v>113</v>
      </c>
      <c r="F18" s="48">
        <v>67040590.899999999</v>
      </c>
      <c r="G18" s="48">
        <v>80448709.079999998</v>
      </c>
      <c r="H18" s="109" t="s">
        <v>210</v>
      </c>
      <c r="I18" s="53" t="s">
        <v>200</v>
      </c>
      <c r="J18" s="132" t="s">
        <v>211</v>
      </c>
      <c r="K18" s="53" t="s">
        <v>212</v>
      </c>
      <c r="L18" s="96" t="s">
        <v>213</v>
      </c>
      <c r="M18" s="96" t="s">
        <v>215</v>
      </c>
      <c r="N18" s="42">
        <v>17693719</v>
      </c>
      <c r="O18" s="48">
        <v>67040000</v>
      </c>
      <c r="P18" s="48">
        <v>80488000</v>
      </c>
      <c r="Q18" s="53" t="s">
        <v>186</v>
      </c>
      <c r="R18" s="53" t="s">
        <v>111</v>
      </c>
    </row>
    <row r="19" spans="1:18" ht="49.5" customHeight="1" x14ac:dyDescent="0.2">
      <c r="A19" s="74">
        <v>4</v>
      </c>
      <c r="B19" s="53" t="s">
        <v>208</v>
      </c>
      <c r="C19" s="53" t="s">
        <v>209</v>
      </c>
      <c r="D19" s="109" t="s">
        <v>198</v>
      </c>
      <c r="E19" s="53" t="s">
        <v>113</v>
      </c>
      <c r="F19" s="48">
        <v>66040640</v>
      </c>
      <c r="G19" s="48">
        <v>79248768</v>
      </c>
      <c r="H19" s="109" t="s">
        <v>217</v>
      </c>
      <c r="I19" s="53" t="s">
        <v>200</v>
      </c>
      <c r="J19" s="132" t="s">
        <v>218</v>
      </c>
      <c r="K19" s="53" t="s">
        <v>219</v>
      </c>
      <c r="L19" s="96" t="s">
        <v>220</v>
      </c>
      <c r="M19" s="96" t="s">
        <v>216</v>
      </c>
      <c r="N19" s="43">
        <v>7085435</v>
      </c>
      <c r="O19" s="48">
        <v>58234887.899999999</v>
      </c>
      <c r="P19" s="48">
        <v>69881865.480000004</v>
      </c>
      <c r="Q19" s="53" t="s">
        <v>186</v>
      </c>
      <c r="R19" s="53" t="s">
        <v>111</v>
      </c>
    </row>
    <row r="20" spans="1:18" ht="56.25" customHeight="1" x14ac:dyDescent="0.2">
      <c r="A20" s="74">
        <v>5</v>
      </c>
      <c r="B20" s="87"/>
      <c r="C20" s="153" t="s">
        <v>385</v>
      </c>
      <c r="D20" s="109" t="s">
        <v>198</v>
      </c>
      <c r="E20" s="52" t="s">
        <v>364</v>
      </c>
      <c r="F20" s="48">
        <v>4403020</v>
      </c>
      <c r="G20" s="48">
        <v>5283624</v>
      </c>
      <c r="H20" s="153" t="s">
        <v>380</v>
      </c>
      <c r="I20" s="53" t="s">
        <v>200</v>
      </c>
      <c r="J20" s="132" t="s">
        <v>365</v>
      </c>
      <c r="K20" s="53" t="s">
        <v>366</v>
      </c>
      <c r="L20" s="96" t="s">
        <v>367</v>
      </c>
      <c r="M20" s="96" t="s">
        <v>368</v>
      </c>
      <c r="N20" s="43">
        <v>7638795</v>
      </c>
      <c r="O20" s="48">
        <v>4400914.4400000004</v>
      </c>
      <c r="P20" s="48">
        <v>5281097.33</v>
      </c>
      <c r="Q20" s="53" t="s">
        <v>186</v>
      </c>
      <c r="R20" s="53" t="s">
        <v>111</v>
      </c>
    </row>
    <row r="21" spans="1:18" ht="54.75" customHeight="1" x14ac:dyDescent="0.2">
      <c r="A21" s="74">
        <v>6</v>
      </c>
      <c r="B21" s="87"/>
      <c r="C21" s="109" t="s">
        <v>369</v>
      </c>
      <c r="D21" s="109" t="s">
        <v>198</v>
      </c>
      <c r="E21" s="113" t="s">
        <v>370</v>
      </c>
      <c r="F21" s="48">
        <v>17005345.109999999</v>
      </c>
      <c r="G21" s="48">
        <v>20406414.129999999</v>
      </c>
      <c r="H21" s="109" t="s">
        <v>372</v>
      </c>
      <c r="I21" s="53" t="s">
        <v>200</v>
      </c>
      <c r="J21" s="132" t="s">
        <v>373</v>
      </c>
      <c r="K21" s="53" t="s">
        <v>374</v>
      </c>
      <c r="L21" s="96" t="s">
        <v>375</v>
      </c>
      <c r="M21" s="96" t="s">
        <v>214</v>
      </c>
      <c r="N21" s="43">
        <v>17278231</v>
      </c>
      <c r="O21" s="48">
        <v>18704212.300000001</v>
      </c>
      <c r="P21" s="48">
        <v>22445054.760000002</v>
      </c>
      <c r="Q21" s="53" t="s">
        <v>185</v>
      </c>
      <c r="R21" s="53" t="s">
        <v>111</v>
      </c>
    </row>
    <row r="22" spans="1:18" ht="50.25" customHeight="1" x14ac:dyDescent="0.2">
      <c r="A22" s="74">
        <v>7</v>
      </c>
      <c r="B22" s="87"/>
      <c r="C22" s="153" t="s">
        <v>386</v>
      </c>
      <c r="D22" s="109" t="s">
        <v>198</v>
      </c>
      <c r="E22" s="52" t="s">
        <v>364</v>
      </c>
      <c r="F22" s="48">
        <v>4489050</v>
      </c>
      <c r="G22" s="48">
        <v>5386860</v>
      </c>
      <c r="H22" s="109" t="s">
        <v>379</v>
      </c>
      <c r="I22" s="53" t="s">
        <v>200</v>
      </c>
      <c r="J22" s="132" t="s">
        <v>382</v>
      </c>
      <c r="K22" s="53" t="s">
        <v>376</v>
      </c>
      <c r="L22" s="96" t="s">
        <v>377</v>
      </c>
      <c r="M22" s="96" t="s">
        <v>368</v>
      </c>
      <c r="N22" s="43">
        <v>21169838</v>
      </c>
      <c r="O22" s="48">
        <v>4427935</v>
      </c>
      <c r="P22" s="48">
        <v>5313522</v>
      </c>
      <c r="Q22" s="42">
        <v>4</v>
      </c>
      <c r="R22" s="42">
        <v>1</v>
      </c>
    </row>
    <row r="23" spans="1:18" ht="72" customHeight="1" x14ac:dyDescent="0.2">
      <c r="A23" s="74">
        <v>8</v>
      </c>
      <c r="B23" s="87"/>
      <c r="C23" s="153" t="s">
        <v>387</v>
      </c>
      <c r="D23" s="109" t="s">
        <v>198</v>
      </c>
      <c r="E23" s="113" t="s">
        <v>378</v>
      </c>
      <c r="F23" s="48">
        <v>7923010</v>
      </c>
      <c r="G23" s="48">
        <v>9507612</v>
      </c>
      <c r="H23" s="109" t="s">
        <v>392</v>
      </c>
      <c r="I23" s="53" t="s">
        <v>200</v>
      </c>
      <c r="J23" s="132" t="s">
        <v>381</v>
      </c>
      <c r="K23" s="53" t="s">
        <v>383</v>
      </c>
      <c r="L23" s="96" t="s">
        <v>272</v>
      </c>
      <c r="M23" s="96" t="s">
        <v>384</v>
      </c>
      <c r="N23" s="43">
        <v>6599320</v>
      </c>
      <c r="O23" s="48">
        <v>7393000</v>
      </c>
      <c r="P23" s="48">
        <v>8871600</v>
      </c>
      <c r="Q23" s="53" t="s">
        <v>185</v>
      </c>
      <c r="R23" s="53" t="s">
        <v>111</v>
      </c>
    </row>
    <row r="24" spans="1:18" ht="54.75" customHeight="1" x14ac:dyDescent="0.2">
      <c r="A24" s="74">
        <v>9</v>
      </c>
      <c r="B24" s="87"/>
      <c r="C24" s="153" t="s">
        <v>388</v>
      </c>
      <c r="D24" s="109" t="s">
        <v>198</v>
      </c>
      <c r="E24" s="113" t="s">
        <v>378</v>
      </c>
      <c r="F24" s="48">
        <v>5589358</v>
      </c>
      <c r="G24" s="48">
        <v>6707229.5999999996</v>
      </c>
      <c r="H24" s="109" t="s">
        <v>391</v>
      </c>
      <c r="I24" s="53" t="s">
        <v>200</v>
      </c>
      <c r="J24" s="132" t="s">
        <v>393</v>
      </c>
      <c r="K24" s="53" t="s">
        <v>394</v>
      </c>
      <c r="L24" s="96" t="s">
        <v>395</v>
      </c>
      <c r="M24" s="96" t="s">
        <v>384</v>
      </c>
      <c r="N24" s="42">
        <v>17034740</v>
      </c>
      <c r="O24" s="48">
        <v>5535000</v>
      </c>
      <c r="P24" s="48">
        <v>6642000</v>
      </c>
      <c r="Q24" s="53" t="s">
        <v>185</v>
      </c>
      <c r="R24" s="53" t="s">
        <v>111</v>
      </c>
    </row>
    <row r="25" spans="1:18" ht="54" customHeight="1" x14ac:dyDescent="0.2">
      <c r="A25" s="74">
        <v>10</v>
      </c>
      <c r="B25" s="109" t="s">
        <v>390</v>
      </c>
      <c r="C25" s="153" t="s">
        <v>389</v>
      </c>
      <c r="D25" s="109" t="s">
        <v>198</v>
      </c>
      <c r="E25" s="113" t="s">
        <v>113</v>
      </c>
      <c r="F25" s="48">
        <v>97898500</v>
      </c>
      <c r="G25" s="48">
        <v>117478201.06</v>
      </c>
      <c r="H25" s="109" t="s">
        <v>396</v>
      </c>
      <c r="I25" s="53" t="s">
        <v>200</v>
      </c>
      <c r="J25" s="157" t="s">
        <v>397</v>
      </c>
      <c r="K25" s="53" t="s">
        <v>398</v>
      </c>
      <c r="L25" s="96" t="s">
        <v>399</v>
      </c>
      <c r="M25" s="96" t="s">
        <v>400</v>
      </c>
      <c r="N25" s="42">
        <v>20705973</v>
      </c>
      <c r="O25" s="48">
        <v>97283874.829999998</v>
      </c>
      <c r="P25" s="48">
        <v>116740649.8</v>
      </c>
      <c r="Q25" s="53" t="s">
        <v>185</v>
      </c>
      <c r="R25" s="53" t="s">
        <v>111</v>
      </c>
    </row>
    <row r="26" spans="1:18" ht="54.75" hidden="1" customHeight="1" x14ac:dyDescent="0.2">
      <c r="A26" s="74"/>
      <c r="B26" s="73"/>
      <c r="C26" s="22"/>
      <c r="D26" s="22"/>
      <c r="E26" s="44"/>
      <c r="F26" s="70">
        <f>SUBTOTAL(9,F15:F25)</f>
        <v>311141510.16000003</v>
      </c>
      <c r="G26" s="69"/>
      <c r="H26" s="69"/>
      <c r="I26" s="72"/>
      <c r="J26" s="133"/>
      <c r="K26" s="22"/>
      <c r="L26" s="96"/>
      <c r="M26" s="96"/>
      <c r="N26" s="42"/>
      <c r="O26" s="71">
        <f>SUBTOTAL(9,O15:O25)</f>
        <v>299672503.47000003</v>
      </c>
      <c r="P26" s="48"/>
      <c r="Q26" s="68"/>
      <c r="R26" s="75"/>
    </row>
    <row r="27" spans="1:18" ht="70.5" hidden="1" customHeight="1" x14ac:dyDescent="0.2">
      <c r="A27" s="74"/>
      <c r="B27" s="73"/>
      <c r="C27" s="22"/>
      <c r="D27" s="22"/>
      <c r="E27" s="44"/>
      <c r="F27" s="70"/>
      <c r="G27" s="69"/>
      <c r="H27" s="69"/>
      <c r="I27" s="72"/>
      <c r="J27" s="133"/>
      <c r="K27" s="22"/>
      <c r="L27" s="96"/>
      <c r="M27" s="96"/>
      <c r="N27" s="42"/>
      <c r="O27" s="71"/>
      <c r="P27" s="48"/>
      <c r="Q27" s="68"/>
      <c r="R27" s="75"/>
    </row>
    <row r="28" spans="1:18" ht="54.75" hidden="1" customHeight="1" x14ac:dyDescent="0.2">
      <c r="A28" s="74"/>
      <c r="B28" s="73"/>
      <c r="C28" s="22"/>
      <c r="D28" s="22"/>
      <c r="E28" s="44"/>
      <c r="F28" s="70"/>
      <c r="G28" s="69"/>
      <c r="H28" s="69"/>
      <c r="I28" s="72"/>
      <c r="J28" s="133"/>
      <c r="K28" s="22"/>
      <c r="L28" s="96"/>
      <c r="M28" s="96"/>
      <c r="N28" s="42"/>
      <c r="O28" s="71"/>
      <c r="P28" s="48"/>
      <c r="Q28" s="68"/>
      <c r="R28" s="75"/>
    </row>
    <row r="29" spans="1:18" ht="69.75" hidden="1" customHeight="1" x14ac:dyDescent="0.2">
      <c r="A29" s="74"/>
      <c r="B29" s="73"/>
      <c r="C29" s="22"/>
      <c r="D29" s="22"/>
      <c r="E29" s="44"/>
      <c r="F29" s="70"/>
      <c r="G29" s="69"/>
      <c r="H29" s="69"/>
      <c r="I29" s="72"/>
      <c r="J29" s="133"/>
      <c r="K29" s="199"/>
      <c r="L29" s="200"/>
      <c r="M29" s="200"/>
      <c r="N29" s="201"/>
      <c r="O29" s="71"/>
      <c r="P29" s="48"/>
      <c r="Q29" s="68"/>
      <c r="R29" s="75"/>
    </row>
    <row r="30" spans="1:18" ht="39.75" hidden="1" customHeight="1" x14ac:dyDescent="0.2">
      <c r="A30" s="74"/>
      <c r="B30" s="73"/>
      <c r="C30" s="22"/>
      <c r="D30" s="22"/>
      <c r="E30" s="44"/>
      <c r="F30" s="70"/>
      <c r="G30" s="69"/>
      <c r="H30" s="69"/>
      <c r="I30" s="72"/>
      <c r="J30" s="133"/>
      <c r="K30" s="53"/>
      <c r="L30" s="96"/>
      <c r="M30" s="96"/>
      <c r="N30" s="42"/>
      <c r="O30" s="71"/>
      <c r="P30" s="48"/>
      <c r="Q30" s="75"/>
      <c r="R30" s="75"/>
    </row>
    <row r="31" spans="1:18" ht="54.75" hidden="1" customHeight="1" x14ac:dyDescent="0.2">
      <c r="A31" s="74"/>
      <c r="B31" s="73"/>
      <c r="C31" s="22"/>
      <c r="D31" s="22"/>
      <c r="E31" s="44"/>
      <c r="F31" s="70"/>
      <c r="G31" s="69"/>
      <c r="H31" s="69"/>
      <c r="I31" s="72"/>
      <c r="J31" s="133"/>
      <c r="K31" s="53"/>
      <c r="L31" s="96"/>
      <c r="M31" s="96"/>
      <c r="N31" s="42"/>
      <c r="O31" s="71"/>
      <c r="P31" s="48"/>
      <c r="Q31" s="68"/>
      <c r="R31" s="68"/>
    </row>
    <row r="32" spans="1:18" ht="54" hidden="1" customHeight="1" x14ac:dyDescent="0.2">
      <c r="A32" s="74"/>
      <c r="B32" s="208"/>
      <c r="C32" s="209"/>
      <c r="D32" s="210"/>
      <c r="E32" s="84"/>
      <c r="F32" s="76"/>
      <c r="G32" s="67"/>
      <c r="H32" s="69"/>
      <c r="I32" s="72"/>
      <c r="J32" s="133"/>
      <c r="K32" s="53"/>
      <c r="L32" s="97"/>
      <c r="M32" s="98"/>
      <c r="N32" s="103"/>
      <c r="O32" s="76"/>
      <c r="P32" s="67"/>
      <c r="Q32" s="79"/>
      <c r="R32" s="106"/>
    </row>
    <row r="33" spans="1:22" ht="54.75" hidden="1" customHeight="1" x14ac:dyDescent="0.2">
      <c r="A33" s="86"/>
      <c r="B33" s="211"/>
      <c r="C33" s="212"/>
      <c r="D33" s="213"/>
      <c r="E33" s="83"/>
      <c r="F33" s="78"/>
      <c r="G33" s="78"/>
      <c r="H33" s="48"/>
      <c r="I33" s="72"/>
      <c r="J33" s="133"/>
      <c r="K33" s="82"/>
      <c r="L33" s="214"/>
      <c r="M33" s="215"/>
      <c r="N33" s="216"/>
      <c r="O33" s="78"/>
      <c r="P33" s="77"/>
      <c r="Q33" s="217"/>
      <c r="R33" s="218"/>
    </row>
    <row r="34" spans="1:22" ht="54.75" hidden="1" customHeight="1" x14ac:dyDescent="0.2">
      <c r="A34" s="86"/>
      <c r="B34" s="73"/>
      <c r="C34" s="73"/>
      <c r="D34" s="73"/>
      <c r="E34" s="73"/>
      <c r="F34" s="76"/>
      <c r="G34" s="76"/>
      <c r="H34" s="48"/>
      <c r="I34" s="72"/>
      <c r="J34" s="133"/>
      <c r="K34" s="82"/>
      <c r="L34" s="95"/>
      <c r="M34" s="95"/>
      <c r="N34" s="102"/>
      <c r="O34" s="76"/>
      <c r="P34" s="67"/>
      <c r="Q34" s="82"/>
      <c r="R34" s="82"/>
    </row>
    <row r="35" spans="1:22" ht="54.75" hidden="1" customHeight="1" x14ac:dyDescent="0.2">
      <c r="A35" s="74"/>
      <c r="B35" s="73"/>
      <c r="C35" s="73"/>
      <c r="D35" s="73"/>
      <c r="E35" s="73"/>
      <c r="F35" s="71"/>
      <c r="G35" s="71"/>
      <c r="H35" s="48"/>
      <c r="I35" s="72"/>
      <c r="J35" s="133"/>
      <c r="K35" s="22"/>
      <c r="L35" s="191"/>
      <c r="M35" s="191"/>
      <c r="N35" s="192"/>
      <c r="O35" s="78"/>
      <c r="P35" s="77"/>
      <c r="Q35" s="82"/>
      <c r="R35" s="82"/>
    </row>
    <row r="36" spans="1:22" ht="8.25" hidden="1" customHeight="1" x14ac:dyDescent="0.2">
      <c r="A36"/>
      <c r="C36"/>
      <c r="D36"/>
      <c r="E36"/>
      <c r="F36"/>
      <c r="G36"/>
      <c r="H36"/>
      <c r="I36"/>
      <c r="J36" s="17"/>
      <c r="K36" s="17"/>
      <c r="L36" s="17"/>
      <c r="M36" s="17"/>
      <c r="N36" s="17"/>
      <c r="O36" s="19"/>
      <c r="P36" s="19"/>
      <c r="Q36" s="16"/>
      <c r="R36" s="16"/>
      <c r="V36"/>
    </row>
    <row r="37" spans="1:22" ht="1.5" hidden="1" customHeight="1" x14ac:dyDescent="0.2">
      <c r="A37"/>
      <c r="C37"/>
      <c r="D37"/>
      <c r="E37"/>
      <c r="F37"/>
      <c r="G37"/>
      <c r="H37"/>
      <c r="I37"/>
      <c r="J37" s="20"/>
      <c r="K37" s="15"/>
      <c r="L37" s="15"/>
      <c r="M37" s="15"/>
      <c r="N37" s="15"/>
      <c r="O37" s="5"/>
      <c r="P37" s="5"/>
      <c r="Q37" s="16"/>
      <c r="R37" s="16"/>
      <c r="V37"/>
    </row>
    <row r="38" spans="1:22" ht="17.25" hidden="1" customHeight="1" x14ac:dyDescent="0.2">
      <c r="A38"/>
      <c r="C38"/>
      <c r="D38"/>
      <c r="E38"/>
      <c r="F38"/>
      <c r="G38"/>
      <c r="H38"/>
      <c r="I38"/>
      <c r="J38" s="20"/>
      <c r="K38" s="15"/>
      <c r="L38" s="15"/>
      <c r="M38" s="15"/>
      <c r="N38" s="15"/>
      <c r="O38" s="5"/>
      <c r="P38" s="5"/>
      <c r="Q38" s="16"/>
      <c r="R38" s="16"/>
      <c r="V38"/>
    </row>
    <row r="39" spans="1:22" ht="15" hidden="1" customHeight="1" x14ac:dyDescent="0.2">
      <c r="A39"/>
      <c r="C39"/>
      <c r="D39"/>
      <c r="E39"/>
      <c r="F39"/>
      <c r="G39"/>
      <c r="H39"/>
      <c r="I39"/>
      <c r="J39" s="4"/>
      <c r="K39" s="15"/>
      <c r="L39" s="15"/>
      <c r="M39" s="15"/>
      <c r="N39" s="15"/>
      <c r="O39" s="5"/>
      <c r="P39" s="5"/>
      <c r="Q39" s="16"/>
      <c r="R39" s="16"/>
      <c r="V39"/>
    </row>
    <row r="40" spans="1:22" ht="15.75" hidden="1" customHeight="1" x14ac:dyDescent="0.2">
      <c r="A40"/>
      <c r="C40"/>
      <c r="D40"/>
      <c r="E40"/>
      <c r="F40"/>
      <c r="G40"/>
      <c r="H40"/>
      <c r="I40"/>
      <c r="J40" s="4"/>
      <c r="K40" s="15"/>
      <c r="L40" s="15"/>
      <c r="M40" s="15"/>
      <c r="N40" s="15"/>
      <c r="O40" s="5"/>
      <c r="P40" s="5"/>
      <c r="Q40" s="16"/>
      <c r="R40" s="16"/>
      <c r="V40"/>
    </row>
    <row r="41" spans="1:22" ht="15.75" hidden="1" customHeight="1" x14ac:dyDescent="0.2">
      <c r="A41"/>
      <c r="C41"/>
      <c r="D41"/>
      <c r="E41"/>
      <c r="F41"/>
      <c r="G41"/>
      <c r="H41"/>
      <c r="I41"/>
      <c r="J41" s="4"/>
      <c r="K41" s="4"/>
      <c r="L41" s="4"/>
      <c r="M41" s="4"/>
      <c r="N41" s="4"/>
      <c r="O41" s="18"/>
      <c r="P41" s="18"/>
      <c r="Q41" s="16"/>
      <c r="R41" s="16"/>
      <c r="V41"/>
    </row>
    <row r="42" spans="1:22" ht="13.15" hidden="1" customHeight="1" x14ac:dyDescent="0.2">
      <c r="A42"/>
      <c r="E42" s="1"/>
      <c r="F42" s="1"/>
      <c r="G42" s="1"/>
      <c r="I42" s="1"/>
      <c r="J42" s="14"/>
      <c r="K42" s="15"/>
      <c r="L42" s="15"/>
      <c r="M42" s="15"/>
      <c r="N42" s="15"/>
      <c r="O42" s="5"/>
      <c r="P42" s="5"/>
      <c r="Q42" s="16"/>
      <c r="R42" s="16"/>
      <c r="V42"/>
    </row>
    <row r="43" spans="1:22" ht="13.15" hidden="1" customHeight="1" x14ac:dyDescent="0.2">
      <c r="A43"/>
      <c r="E43" s="1"/>
      <c r="F43" s="1"/>
      <c r="G43" s="1"/>
      <c r="I43" s="1"/>
      <c r="J43" s="17"/>
      <c r="K43" s="15"/>
      <c r="L43" s="15"/>
      <c r="M43" s="15"/>
      <c r="N43" s="15"/>
      <c r="O43" s="5"/>
      <c r="P43" s="5"/>
      <c r="Q43" s="16"/>
      <c r="R43" s="16"/>
      <c r="V43"/>
    </row>
    <row r="44" spans="1:22" ht="13.15" hidden="1" customHeight="1" x14ac:dyDescent="0.2">
      <c r="A44"/>
      <c r="E44" s="1"/>
      <c r="F44" s="1"/>
      <c r="G44" s="1"/>
      <c r="I44" s="1"/>
      <c r="J44" s="17"/>
      <c r="K44" s="15"/>
      <c r="L44" s="15"/>
      <c r="M44" s="15"/>
      <c r="N44" s="15"/>
      <c r="O44" s="5"/>
      <c r="P44" s="5"/>
      <c r="Q44" s="16"/>
      <c r="R44" s="16"/>
      <c r="V44"/>
    </row>
    <row r="45" spans="1:22" ht="13.15" hidden="1" customHeight="1" x14ac:dyDescent="0.2">
      <c r="A45"/>
      <c r="E45" s="1"/>
      <c r="F45" s="1"/>
      <c r="G45" s="1"/>
      <c r="I45" s="1"/>
      <c r="J45" s="17"/>
      <c r="K45" s="15"/>
      <c r="L45" s="15"/>
      <c r="M45" s="15"/>
      <c r="N45" s="15"/>
      <c r="O45" s="5"/>
      <c r="P45" s="5"/>
      <c r="Q45" s="16"/>
      <c r="R45" s="16"/>
      <c r="V45"/>
    </row>
    <row r="46" spans="1:22" ht="13.15" hidden="1" customHeight="1" x14ac:dyDescent="0.2">
      <c r="A46"/>
      <c r="E46" s="1"/>
      <c r="F46" s="1"/>
      <c r="G46" s="1"/>
      <c r="I46" s="1"/>
      <c r="J46" s="14"/>
      <c r="K46" s="15"/>
      <c r="L46" s="15"/>
      <c r="M46" s="15"/>
      <c r="N46" s="15"/>
      <c r="O46" s="5"/>
      <c r="P46" s="5"/>
      <c r="Q46" s="16"/>
      <c r="R46" s="16"/>
      <c r="V46"/>
    </row>
    <row r="47" spans="1:22" ht="13.15" hidden="1" customHeight="1" x14ac:dyDescent="0.2">
      <c r="A47"/>
      <c r="E47" s="1"/>
      <c r="F47" s="1"/>
      <c r="G47" s="1"/>
      <c r="I47" s="1"/>
      <c r="J47" s="17"/>
      <c r="K47" s="15"/>
      <c r="L47" s="15"/>
      <c r="M47" s="15"/>
      <c r="N47" s="15"/>
      <c r="O47" s="5"/>
      <c r="P47" s="5"/>
      <c r="Q47" s="16"/>
      <c r="R47" s="16"/>
      <c r="V47"/>
    </row>
    <row r="48" spans="1:22" ht="13.15" hidden="1" customHeight="1" x14ac:dyDescent="0.2">
      <c r="A48"/>
      <c r="E48" s="1"/>
      <c r="F48" s="1"/>
      <c r="G48" s="1"/>
      <c r="I48" s="1"/>
      <c r="J48" s="17"/>
      <c r="K48" s="15"/>
      <c r="L48" s="15"/>
      <c r="M48" s="15"/>
      <c r="N48" s="15"/>
      <c r="O48" s="5"/>
      <c r="P48" s="5"/>
      <c r="Q48" s="16"/>
      <c r="R48" s="16"/>
      <c r="V48"/>
    </row>
    <row r="49" spans="1:22" ht="13.15" hidden="1" customHeight="1" x14ac:dyDescent="0.2">
      <c r="A49"/>
      <c r="E49" s="1"/>
      <c r="F49" s="1"/>
      <c r="G49" s="1"/>
      <c r="I49" s="1"/>
      <c r="J49" s="17"/>
      <c r="K49" s="15"/>
      <c r="L49" s="15"/>
      <c r="M49" s="15"/>
      <c r="N49" s="15"/>
      <c r="O49" s="5"/>
      <c r="P49" s="5"/>
      <c r="Q49" s="16"/>
      <c r="R49" s="16"/>
      <c r="V49"/>
    </row>
    <row r="50" spans="1:22" x14ac:dyDescent="0.2">
      <c r="B50" s="11"/>
      <c r="L50" s="122"/>
      <c r="M50" s="122"/>
      <c r="N50" s="104"/>
    </row>
    <row r="51" spans="1:22" x14ac:dyDescent="0.2">
      <c r="L51" s="122"/>
      <c r="M51" s="122"/>
      <c r="N51" s="104"/>
    </row>
    <row r="52" spans="1:22" x14ac:dyDescent="0.2">
      <c r="L52" s="122"/>
      <c r="M52" s="122"/>
      <c r="N52" s="104"/>
    </row>
    <row r="53" spans="1:22" x14ac:dyDescent="0.2">
      <c r="H53" s="7"/>
      <c r="L53" s="122"/>
      <c r="M53" s="122"/>
      <c r="N53" s="104"/>
    </row>
    <row r="54" spans="1:22" x14ac:dyDescent="0.2">
      <c r="H54" s="7"/>
      <c r="K54" s="123"/>
      <c r="L54" s="122"/>
      <c r="M54" s="122"/>
      <c r="N54" s="104"/>
    </row>
    <row r="55" spans="1:22" x14ac:dyDescent="0.2">
      <c r="K55" s="123"/>
      <c r="L55" s="122"/>
      <c r="M55" s="122"/>
      <c r="N55" s="104"/>
    </row>
    <row r="56" spans="1:22" x14ac:dyDescent="0.2">
      <c r="L56" s="122"/>
      <c r="M56" s="122"/>
      <c r="N56" s="104"/>
    </row>
    <row r="57" spans="1:22" x14ac:dyDescent="0.2">
      <c r="L57" s="122"/>
      <c r="M57" s="122"/>
      <c r="N57" s="104"/>
    </row>
    <row r="58" spans="1:22" x14ac:dyDescent="0.2">
      <c r="L58" s="122"/>
      <c r="M58" s="122"/>
      <c r="N58" s="104"/>
    </row>
    <row r="59" spans="1:22" x14ac:dyDescent="0.2">
      <c r="L59" s="122"/>
      <c r="M59" s="122"/>
      <c r="N59" s="104"/>
    </row>
  </sheetData>
  <sheetProtection password="C77D" sheet="1" formatCells="0" formatColumns="0" formatRows="0" insertColumns="0" insertRows="0" insertHyperlinks="0" deleteColumns="0" deleteRows="0" sort="0" autoFilter="0" pivotTables="0"/>
  <autoFilter ref="A14:Q35">
    <filterColumn colId="16">
      <filters>
        <filter val="I"/>
      </filters>
    </filterColumn>
  </autoFilter>
  <mergeCells count="33">
    <mergeCell ref="A2:J9"/>
    <mergeCell ref="B13:B14"/>
    <mergeCell ref="C13:C14"/>
    <mergeCell ref="G13:G14"/>
    <mergeCell ref="A10:R10"/>
    <mergeCell ref="K13:K14"/>
    <mergeCell ref="A11:R11"/>
    <mergeCell ref="D13:D14"/>
    <mergeCell ref="Q13:Q14"/>
    <mergeCell ref="M13:M14"/>
    <mergeCell ref="P13:P14"/>
    <mergeCell ref="F13:F14"/>
    <mergeCell ref="E15:E16"/>
    <mergeCell ref="F15:F16"/>
    <mergeCell ref="H13:H14"/>
    <mergeCell ref="N13:N14"/>
    <mergeCell ref="O13:O14"/>
    <mergeCell ref="A15:A16"/>
    <mergeCell ref="L35:N35"/>
    <mergeCell ref="B15:B16"/>
    <mergeCell ref="R13:R14"/>
    <mergeCell ref="E13:E14"/>
    <mergeCell ref="K29:N29"/>
    <mergeCell ref="I13:I14"/>
    <mergeCell ref="J13:J14"/>
    <mergeCell ref="C15:C16"/>
    <mergeCell ref="D15:D16"/>
    <mergeCell ref="G15:G16"/>
    <mergeCell ref="B32:D32"/>
    <mergeCell ref="B33:D33"/>
    <mergeCell ref="L33:N33"/>
    <mergeCell ref="Q33:R33"/>
    <mergeCell ref="L13:L14"/>
  </mergeCells>
  <pageMargins left="0.45208333333333334" right="4.3749999999999997E-2" top="0.23333333333333334" bottom="0.15748031496063" header="0.15748031496063" footer="0.118110236220472"/>
  <pageSetup paperSize="9" scale="70" orientation="landscape" r:id="rId1"/>
  <headerFooter alignWithMargins="0"/>
  <ignoredErrors>
    <ignoredError sqref="Q15:R25 I15:I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U48"/>
  <sheetViews>
    <sheetView view="pageLayout" zoomScaleNormal="71" workbookViewId="0">
      <selection activeCell="J18" sqref="J18"/>
    </sheetView>
  </sheetViews>
  <sheetFormatPr defaultRowHeight="12.75" x14ac:dyDescent="0.2"/>
  <cols>
    <col min="1" max="1" width="3" style="162" customWidth="1"/>
    <col min="2" max="2" width="9" style="117" customWidth="1"/>
    <col min="3" max="3" width="16.28515625" style="3" customWidth="1"/>
    <col min="4" max="4" width="7.28515625" style="3" customWidth="1"/>
    <col min="5" max="5" width="12.42578125" style="125" customWidth="1"/>
    <col min="6" max="6" width="13.28515625" style="125" customWidth="1"/>
    <col min="7" max="7" width="9.140625" style="121" customWidth="1"/>
    <col min="8" max="8" width="26.140625" style="156" customWidth="1"/>
    <col min="9" max="9" width="7.28515625" style="3" customWidth="1"/>
    <col min="10" max="10" width="17" style="3" customWidth="1"/>
    <col min="11" max="11" width="13.140625" style="114" customWidth="1"/>
    <col min="12" max="12" width="13.5703125" style="124" customWidth="1"/>
    <col min="13" max="13" width="10.28515625" style="105" customWidth="1"/>
    <col min="14" max="14" width="13.42578125" style="54" customWidth="1"/>
    <col min="15" max="15" width="13.7109375" style="54" customWidth="1"/>
    <col min="16" max="17" width="4.42578125" style="6" customWidth="1"/>
    <col min="18" max="18" width="12.5703125" customWidth="1"/>
    <col min="19" max="19" width="12.42578125" customWidth="1"/>
    <col min="21" max="21" width="9.140625" style="30"/>
  </cols>
  <sheetData>
    <row r="1" spans="1:21" x14ac:dyDescent="0.2">
      <c r="A1" s="165"/>
      <c r="B1" s="166"/>
      <c r="C1" s="167"/>
      <c r="D1" s="167"/>
      <c r="E1" s="168"/>
      <c r="F1" s="168"/>
      <c r="G1" s="169"/>
      <c r="H1" s="170"/>
      <c r="I1" s="167"/>
      <c r="J1" s="167"/>
      <c r="K1" s="171"/>
      <c r="L1" s="172"/>
      <c r="M1" s="173"/>
      <c r="N1" s="174"/>
      <c r="O1" s="174"/>
      <c r="P1" s="175"/>
      <c r="Q1" s="61"/>
    </row>
    <row r="2" spans="1:21" ht="12.75" customHeight="1" x14ac:dyDescent="0.2">
      <c r="A2" s="241"/>
      <c r="B2" s="242"/>
      <c r="C2" s="242"/>
      <c r="D2" s="242"/>
      <c r="E2" s="243"/>
      <c r="F2" s="243"/>
      <c r="G2" s="244"/>
      <c r="H2" s="245"/>
      <c r="I2" s="242"/>
      <c r="J2" s="242"/>
      <c r="K2" s="167"/>
      <c r="L2" s="176"/>
      <c r="M2" s="177"/>
      <c r="N2" s="174"/>
      <c r="O2" s="178"/>
      <c r="P2" s="171"/>
      <c r="Q2" s="111"/>
    </row>
    <row r="3" spans="1:21" ht="12.75" customHeight="1" x14ac:dyDescent="0.2">
      <c r="A3" s="241"/>
      <c r="B3" s="242"/>
      <c r="C3" s="242"/>
      <c r="D3" s="242"/>
      <c r="E3" s="243"/>
      <c r="F3" s="243"/>
      <c r="G3" s="244"/>
      <c r="H3" s="245"/>
      <c r="I3" s="242"/>
      <c r="J3" s="242"/>
      <c r="K3" s="167"/>
      <c r="L3" s="176"/>
      <c r="M3" s="177"/>
      <c r="N3" s="169"/>
      <c r="O3" s="178"/>
      <c r="P3" s="171"/>
      <c r="Q3" s="111"/>
    </row>
    <row r="4" spans="1:21" ht="13.9" customHeight="1" x14ac:dyDescent="0.2">
      <c r="A4" s="241"/>
      <c r="B4" s="242"/>
      <c r="C4" s="242"/>
      <c r="D4" s="242"/>
      <c r="E4" s="243"/>
      <c r="F4" s="243"/>
      <c r="G4" s="244"/>
      <c r="H4" s="245"/>
      <c r="I4" s="242"/>
      <c r="J4" s="242"/>
      <c r="K4" s="167"/>
      <c r="L4" s="176"/>
      <c r="M4" s="177"/>
      <c r="N4" s="179"/>
      <c r="O4" s="178"/>
      <c r="P4" s="171"/>
      <c r="Q4" s="111"/>
    </row>
    <row r="5" spans="1:21" ht="12.75" customHeight="1" x14ac:dyDescent="0.2">
      <c r="A5" s="241"/>
      <c r="B5" s="242"/>
      <c r="C5" s="242"/>
      <c r="D5" s="242"/>
      <c r="E5" s="243"/>
      <c r="F5" s="243"/>
      <c r="G5" s="244"/>
      <c r="H5" s="245"/>
      <c r="I5" s="242"/>
      <c r="J5" s="242"/>
      <c r="K5" s="167"/>
      <c r="L5" s="176"/>
      <c r="M5" s="177"/>
      <c r="N5" s="180"/>
      <c r="O5" s="178"/>
      <c r="P5" s="171"/>
      <c r="Q5" s="111"/>
    </row>
    <row r="6" spans="1:21" ht="12.75" customHeight="1" x14ac:dyDescent="0.2">
      <c r="A6" s="241"/>
      <c r="B6" s="242"/>
      <c r="C6" s="242"/>
      <c r="D6" s="242"/>
      <c r="E6" s="243"/>
      <c r="F6" s="243"/>
      <c r="G6" s="244"/>
      <c r="H6" s="245"/>
      <c r="I6" s="242"/>
      <c r="J6" s="242"/>
      <c r="K6" s="167"/>
      <c r="L6" s="176"/>
      <c r="M6" s="177"/>
      <c r="N6" s="169"/>
      <c r="O6" s="178"/>
      <c r="P6" s="171"/>
      <c r="Q6" s="111"/>
    </row>
    <row r="7" spans="1:21" ht="12.75" customHeight="1" x14ac:dyDescent="0.2">
      <c r="A7" s="241"/>
      <c r="B7" s="242"/>
      <c r="C7" s="242"/>
      <c r="D7" s="242"/>
      <c r="E7" s="243"/>
      <c r="F7" s="243"/>
      <c r="G7" s="244"/>
      <c r="H7" s="245"/>
      <c r="I7" s="242"/>
      <c r="J7" s="242"/>
      <c r="K7" s="167"/>
      <c r="L7" s="176"/>
      <c r="M7" s="177"/>
      <c r="N7" s="169"/>
      <c r="O7" s="178"/>
      <c r="P7" s="171"/>
      <c r="Q7" s="111"/>
    </row>
    <row r="8" spans="1:21" ht="12.75" customHeight="1" x14ac:dyDescent="0.2">
      <c r="A8" s="241"/>
      <c r="B8" s="242"/>
      <c r="C8" s="242"/>
      <c r="D8" s="242"/>
      <c r="E8" s="243"/>
      <c r="F8" s="243"/>
      <c r="G8" s="244"/>
      <c r="H8" s="245"/>
      <c r="I8" s="242"/>
      <c r="J8" s="242"/>
      <c r="K8" s="167"/>
      <c r="L8" s="176"/>
      <c r="M8" s="177"/>
      <c r="N8" s="169"/>
      <c r="O8" s="178"/>
      <c r="P8" s="171"/>
      <c r="Q8" s="111"/>
    </row>
    <row r="9" spans="1:21" x14ac:dyDescent="0.2">
      <c r="A9" s="241"/>
      <c r="B9" s="242"/>
      <c r="C9" s="242"/>
      <c r="D9" s="242"/>
      <c r="E9" s="243"/>
      <c r="F9" s="243"/>
      <c r="G9" s="244"/>
      <c r="H9" s="245"/>
      <c r="I9" s="242"/>
      <c r="J9" s="242"/>
      <c r="K9" s="181"/>
      <c r="L9" s="182"/>
      <c r="M9" s="183"/>
      <c r="N9" s="184"/>
      <c r="O9" s="169"/>
      <c r="P9" s="167"/>
      <c r="Q9" s="41"/>
    </row>
    <row r="10" spans="1:21" ht="22.5" customHeight="1" x14ac:dyDescent="0.2">
      <c r="A10" s="165"/>
      <c r="B10" s="246" t="s">
        <v>401</v>
      </c>
      <c r="C10" s="246"/>
      <c r="D10" s="246"/>
      <c r="E10" s="247"/>
      <c r="F10" s="247"/>
      <c r="G10" s="248"/>
      <c r="H10" s="249"/>
      <c r="I10" s="246"/>
      <c r="J10" s="246"/>
      <c r="K10" s="246"/>
      <c r="L10" s="250"/>
      <c r="M10" s="251"/>
      <c r="N10" s="248"/>
      <c r="O10" s="248"/>
      <c r="P10" s="246"/>
      <c r="Q10" s="81"/>
    </row>
    <row r="11" spans="1:21" ht="24" customHeight="1" x14ac:dyDescent="0.2">
      <c r="A11" s="165"/>
      <c r="B11" s="252" t="s">
        <v>402</v>
      </c>
      <c r="C11" s="253"/>
      <c r="D11" s="253"/>
      <c r="E11" s="254"/>
      <c r="F11" s="254"/>
      <c r="G11" s="255"/>
      <c r="H11" s="256"/>
      <c r="I11" s="253"/>
      <c r="J11" s="253"/>
      <c r="K11" s="253"/>
      <c r="L11" s="257"/>
      <c r="M11" s="258"/>
      <c r="N11" s="255"/>
      <c r="O11" s="255"/>
      <c r="P11" s="253"/>
      <c r="Q11" s="62"/>
    </row>
    <row r="12" spans="1:21" ht="0.75" customHeight="1" x14ac:dyDescent="0.2">
      <c r="A12" s="164"/>
      <c r="B12" s="64"/>
      <c r="C12" s="65"/>
      <c r="D12" s="65"/>
      <c r="E12" s="115"/>
      <c r="F12" s="115"/>
      <c r="G12" s="88"/>
      <c r="H12" s="155"/>
      <c r="I12" s="65"/>
      <c r="J12" s="65"/>
      <c r="K12" s="63"/>
      <c r="L12" s="94"/>
      <c r="M12" s="99"/>
      <c r="N12" s="89"/>
      <c r="O12" s="89"/>
      <c r="P12" s="61"/>
      <c r="Q12" s="61"/>
    </row>
    <row r="13" spans="1:21" ht="19.149999999999999" customHeight="1" x14ac:dyDescent="0.2">
      <c r="A13" s="66"/>
      <c r="B13" s="259" t="s">
        <v>11</v>
      </c>
      <c r="C13" s="221" t="s">
        <v>3</v>
      </c>
      <c r="D13" s="230" t="s">
        <v>1</v>
      </c>
      <c r="E13" s="260" t="s">
        <v>58</v>
      </c>
      <c r="F13" s="260" t="s">
        <v>57</v>
      </c>
      <c r="G13" s="220" t="s">
        <v>12</v>
      </c>
      <c r="H13" s="203" t="s">
        <v>60</v>
      </c>
      <c r="I13" s="202" t="s">
        <v>5</v>
      </c>
      <c r="J13" s="221" t="s">
        <v>4</v>
      </c>
      <c r="K13" s="221" t="s">
        <v>20</v>
      </c>
      <c r="L13" s="191" t="s">
        <v>14</v>
      </c>
      <c r="M13" s="192" t="s">
        <v>13</v>
      </c>
      <c r="N13" s="219" t="s">
        <v>6</v>
      </c>
      <c r="O13" s="219" t="s">
        <v>7</v>
      </c>
      <c r="P13" s="231" t="s">
        <v>8</v>
      </c>
      <c r="Q13" s="230" t="s">
        <v>128</v>
      </c>
    </row>
    <row r="14" spans="1:21" s="13" customFormat="1" ht="51" customHeight="1" x14ac:dyDescent="0.2">
      <c r="A14" s="128" t="s">
        <v>59</v>
      </c>
      <c r="B14" s="259"/>
      <c r="C14" s="221"/>
      <c r="D14" s="230"/>
      <c r="E14" s="261"/>
      <c r="F14" s="261"/>
      <c r="G14" s="220"/>
      <c r="H14" s="203"/>
      <c r="I14" s="202"/>
      <c r="J14" s="221"/>
      <c r="K14" s="221"/>
      <c r="L14" s="191"/>
      <c r="M14" s="192"/>
      <c r="N14" s="219"/>
      <c r="O14" s="219"/>
      <c r="P14" s="231"/>
      <c r="Q14" s="240"/>
      <c r="U14" s="127"/>
    </row>
    <row r="15" spans="1:21" ht="37.9" customHeight="1" x14ac:dyDescent="0.2">
      <c r="A15" s="74">
        <v>1</v>
      </c>
      <c r="B15" s="160" t="s">
        <v>87</v>
      </c>
      <c r="C15" s="109" t="s">
        <v>88</v>
      </c>
      <c r="D15" s="112" t="s">
        <v>89</v>
      </c>
      <c r="E15" s="110">
        <v>3541666</v>
      </c>
      <c r="F15" s="110">
        <f>E15*1.2</f>
        <v>4249999.2</v>
      </c>
      <c r="G15" s="48" t="s">
        <v>25</v>
      </c>
      <c r="H15" s="157" t="s">
        <v>124</v>
      </c>
      <c r="I15" s="53" t="s">
        <v>90</v>
      </c>
      <c r="J15" s="201" t="s">
        <v>91</v>
      </c>
      <c r="K15" s="201"/>
      <c r="L15" s="201"/>
      <c r="M15" s="201"/>
      <c r="N15" s="201"/>
      <c r="O15" s="201"/>
      <c r="P15" s="201"/>
      <c r="Q15" s="201"/>
    </row>
    <row r="16" spans="1:21" ht="37.9" customHeight="1" x14ac:dyDescent="0.2">
      <c r="A16" s="74">
        <v>2</v>
      </c>
      <c r="B16" s="160" t="s">
        <v>122</v>
      </c>
      <c r="C16" s="109" t="s">
        <v>123</v>
      </c>
      <c r="D16" s="112" t="s">
        <v>89</v>
      </c>
      <c r="E16" s="110">
        <v>3541666</v>
      </c>
      <c r="F16" s="110">
        <v>4249999.2</v>
      </c>
      <c r="G16" s="48" t="s">
        <v>25</v>
      </c>
      <c r="H16" s="157" t="s">
        <v>124</v>
      </c>
      <c r="I16" s="53" t="s">
        <v>90</v>
      </c>
      <c r="J16" s="53" t="s">
        <v>125</v>
      </c>
      <c r="K16" s="53" t="s">
        <v>411</v>
      </c>
      <c r="L16" s="96" t="s">
        <v>126</v>
      </c>
      <c r="M16" s="42">
        <v>17592505</v>
      </c>
      <c r="N16" s="48">
        <v>3541666</v>
      </c>
      <c r="O16" s="48">
        <v>4249999.2</v>
      </c>
      <c r="P16" s="53" t="s">
        <v>121</v>
      </c>
      <c r="Q16" s="53" t="s">
        <v>129</v>
      </c>
    </row>
    <row r="17" spans="1:21" s="13" customFormat="1" ht="48" customHeight="1" x14ac:dyDescent="0.2">
      <c r="A17" s="74">
        <v>3</v>
      </c>
      <c r="B17" s="160" t="s">
        <v>134</v>
      </c>
      <c r="C17" s="109" t="s">
        <v>136</v>
      </c>
      <c r="D17" s="112" t="s">
        <v>89</v>
      </c>
      <c r="E17" s="110">
        <v>583333</v>
      </c>
      <c r="F17" s="110">
        <v>700000</v>
      </c>
      <c r="G17" s="48" t="s">
        <v>25</v>
      </c>
      <c r="H17" s="132" t="s">
        <v>137</v>
      </c>
      <c r="I17" s="53" t="s">
        <v>138</v>
      </c>
      <c r="J17" s="53" t="s">
        <v>139</v>
      </c>
      <c r="K17" s="53" t="s">
        <v>410</v>
      </c>
      <c r="L17" s="96" t="s">
        <v>144</v>
      </c>
      <c r="M17" s="42">
        <v>17208098</v>
      </c>
      <c r="N17" s="48">
        <v>550000</v>
      </c>
      <c r="O17" s="48">
        <v>660000</v>
      </c>
      <c r="P17" s="53" t="s">
        <v>121</v>
      </c>
      <c r="Q17" s="53" t="s">
        <v>140</v>
      </c>
      <c r="U17" s="127"/>
    </row>
    <row r="18" spans="1:21" ht="50.25" customHeight="1" x14ac:dyDescent="0.2">
      <c r="A18" s="74">
        <v>4</v>
      </c>
      <c r="B18" s="160" t="s">
        <v>135</v>
      </c>
      <c r="C18" s="109" t="s">
        <v>142</v>
      </c>
      <c r="D18" s="112" t="s">
        <v>89</v>
      </c>
      <c r="E18" s="110">
        <v>330000</v>
      </c>
      <c r="F18" s="110">
        <f>1.2*E18</f>
        <v>396000</v>
      </c>
      <c r="G18" s="48" t="s">
        <v>25</v>
      </c>
      <c r="H18" s="132" t="s">
        <v>141</v>
      </c>
      <c r="I18" s="53" t="s">
        <v>143</v>
      </c>
      <c r="J18" s="53" t="s">
        <v>145</v>
      </c>
      <c r="K18" s="53" t="s">
        <v>146</v>
      </c>
      <c r="L18" s="96" t="s">
        <v>144</v>
      </c>
      <c r="M18" s="42">
        <v>20848430</v>
      </c>
      <c r="N18" s="48">
        <v>306000</v>
      </c>
      <c r="O18" s="48">
        <f>N18*1.2</f>
        <v>367200</v>
      </c>
      <c r="P18" s="53" t="s">
        <v>121</v>
      </c>
      <c r="Q18" s="53" t="s">
        <v>140</v>
      </c>
    </row>
    <row r="19" spans="1:21" ht="49.5" customHeight="1" x14ac:dyDescent="0.2">
      <c r="A19" s="74">
        <v>5</v>
      </c>
      <c r="B19" s="160" t="s">
        <v>183</v>
      </c>
      <c r="C19" s="109" t="s">
        <v>187</v>
      </c>
      <c r="D19" s="112" t="s">
        <v>89</v>
      </c>
      <c r="E19" s="110">
        <v>3340000</v>
      </c>
      <c r="F19" s="110">
        <v>3340000</v>
      </c>
      <c r="G19" s="67" t="s">
        <v>25</v>
      </c>
      <c r="H19" s="157" t="s">
        <v>188</v>
      </c>
      <c r="I19" s="113" t="s">
        <v>189</v>
      </c>
      <c r="J19" s="53" t="s">
        <v>190</v>
      </c>
      <c r="K19" s="53" t="s">
        <v>191</v>
      </c>
      <c r="L19" s="96" t="s">
        <v>192</v>
      </c>
      <c r="M19" s="42">
        <v>20573503</v>
      </c>
      <c r="N19" s="48">
        <v>3340000</v>
      </c>
      <c r="O19" s="48">
        <v>3334000</v>
      </c>
      <c r="P19" s="53" t="s">
        <v>186</v>
      </c>
      <c r="Q19" s="53" t="s">
        <v>140</v>
      </c>
    </row>
    <row r="20" spans="1:21" ht="56.25" customHeight="1" x14ac:dyDescent="0.2">
      <c r="A20" s="74">
        <v>6</v>
      </c>
      <c r="B20" s="160" t="s">
        <v>184</v>
      </c>
      <c r="C20" s="109" t="s">
        <v>224</v>
      </c>
      <c r="D20" s="112" t="s">
        <v>89</v>
      </c>
      <c r="E20" s="110">
        <v>791666</v>
      </c>
      <c r="F20" s="110">
        <v>950000</v>
      </c>
      <c r="G20" s="67" t="s">
        <v>25</v>
      </c>
      <c r="H20" s="126" t="s">
        <v>225</v>
      </c>
      <c r="I20" s="72" t="s">
        <v>221</v>
      </c>
      <c r="J20" s="22" t="s">
        <v>222</v>
      </c>
      <c r="K20" s="53" t="s">
        <v>409</v>
      </c>
      <c r="L20" s="53" t="s">
        <v>226</v>
      </c>
      <c r="M20" s="53" t="s">
        <v>223</v>
      </c>
      <c r="N20" s="48">
        <v>448125</v>
      </c>
      <c r="O20" s="48">
        <v>537750</v>
      </c>
      <c r="P20" s="130">
        <v>3</v>
      </c>
      <c r="Q20" s="131" t="s">
        <v>140</v>
      </c>
    </row>
    <row r="21" spans="1:21" ht="38.25" customHeight="1" x14ac:dyDescent="0.2">
      <c r="A21" s="262">
        <v>7</v>
      </c>
      <c r="B21" s="234" t="s">
        <v>230</v>
      </c>
      <c r="C21" s="193" t="s">
        <v>231</v>
      </c>
      <c r="D21" s="236" t="s">
        <v>89</v>
      </c>
      <c r="E21" s="238">
        <v>375000</v>
      </c>
      <c r="F21" s="238">
        <v>450000</v>
      </c>
      <c r="G21" s="48">
        <v>208333</v>
      </c>
      <c r="H21" s="126" t="s">
        <v>268</v>
      </c>
      <c r="I21" s="193" t="s">
        <v>232</v>
      </c>
      <c r="J21" s="22" t="s">
        <v>269</v>
      </c>
      <c r="K21" s="39" t="s">
        <v>408</v>
      </c>
      <c r="L21" s="53" t="s">
        <v>272</v>
      </c>
      <c r="M21" s="53" t="s">
        <v>273</v>
      </c>
      <c r="N21" s="48">
        <v>208333</v>
      </c>
      <c r="O21" s="48">
        <f>N21*1.2</f>
        <v>249999.59999999998</v>
      </c>
      <c r="P21" s="53" t="s">
        <v>185</v>
      </c>
      <c r="Q21" s="53" t="s">
        <v>129</v>
      </c>
    </row>
    <row r="22" spans="1:21" ht="41.25" customHeight="1" x14ac:dyDescent="0.2">
      <c r="A22" s="262"/>
      <c r="B22" s="235"/>
      <c r="C22" s="194"/>
      <c r="D22" s="237"/>
      <c r="E22" s="239"/>
      <c r="F22" s="239"/>
      <c r="G22" s="48">
        <v>166667</v>
      </c>
      <c r="H22" s="126" t="s">
        <v>270</v>
      </c>
      <c r="I22" s="194"/>
      <c r="J22" s="22" t="s">
        <v>271</v>
      </c>
      <c r="K22" s="39" t="s">
        <v>407</v>
      </c>
      <c r="L22" s="53" t="s">
        <v>284</v>
      </c>
      <c r="M22" s="39">
        <v>17094980</v>
      </c>
      <c r="N22" s="48">
        <v>166667</v>
      </c>
      <c r="O22" s="48">
        <f>N22*1.2</f>
        <v>200000.4</v>
      </c>
      <c r="P22" s="53" t="s">
        <v>185</v>
      </c>
      <c r="Q22" s="53" t="s">
        <v>129</v>
      </c>
    </row>
    <row r="23" spans="1:21" ht="55.5" customHeight="1" x14ac:dyDescent="0.2">
      <c r="A23" s="74">
        <v>8</v>
      </c>
      <c r="B23" s="160" t="s">
        <v>233</v>
      </c>
      <c r="C23" s="109" t="s">
        <v>234</v>
      </c>
      <c r="D23" s="118" t="s">
        <v>89</v>
      </c>
      <c r="E23" s="110">
        <v>1200000</v>
      </c>
      <c r="F23" s="110">
        <f>E23*1.2</f>
        <v>1440000</v>
      </c>
      <c r="G23" s="67" t="s">
        <v>25</v>
      </c>
      <c r="H23" s="132" t="s">
        <v>235</v>
      </c>
      <c r="I23" s="42">
        <v>424911</v>
      </c>
      <c r="J23" s="39" t="s">
        <v>254</v>
      </c>
      <c r="K23" s="53" t="s">
        <v>406</v>
      </c>
      <c r="L23" s="96" t="s">
        <v>255</v>
      </c>
      <c r="M23" s="42">
        <v>20575298</v>
      </c>
      <c r="N23" s="48">
        <v>771683.41</v>
      </c>
      <c r="O23" s="48">
        <v>926020.09</v>
      </c>
      <c r="P23" s="53" t="s">
        <v>186</v>
      </c>
      <c r="Q23" s="53" t="s">
        <v>140</v>
      </c>
    </row>
    <row r="24" spans="1:21" ht="54.75" customHeight="1" x14ac:dyDescent="0.2">
      <c r="A24" s="74">
        <v>9</v>
      </c>
      <c r="B24" s="160" t="s">
        <v>256</v>
      </c>
      <c r="C24" s="109" t="s">
        <v>257</v>
      </c>
      <c r="D24" s="118" t="s">
        <v>89</v>
      </c>
      <c r="E24" s="110">
        <v>350000</v>
      </c>
      <c r="F24" s="110">
        <f>1.2*E24</f>
        <v>420000</v>
      </c>
      <c r="G24" s="67" t="s">
        <v>25</v>
      </c>
      <c r="H24" s="132" t="s">
        <v>258</v>
      </c>
      <c r="I24" s="53" t="s">
        <v>259</v>
      </c>
      <c r="J24" s="53" t="s">
        <v>260</v>
      </c>
      <c r="K24" s="53" t="s">
        <v>261</v>
      </c>
      <c r="L24" s="96" t="s">
        <v>262</v>
      </c>
      <c r="M24" s="42">
        <v>61270701</v>
      </c>
      <c r="N24" s="48">
        <v>318000</v>
      </c>
      <c r="O24" s="48">
        <v>3180000</v>
      </c>
      <c r="P24" s="53" t="s">
        <v>186</v>
      </c>
      <c r="Q24" s="53" t="s">
        <v>140</v>
      </c>
    </row>
    <row r="25" spans="1:21" ht="54.75" customHeight="1" x14ac:dyDescent="0.2">
      <c r="A25" s="74">
        <v>10</v>
      </c>
      <c r="B25" s="161" t="s">
        <v>263</v>
      </c>
      <c r="C25" s="109" t="s">
        <v>266</v>
      </c>
      <c r="D25" s="118" t="s">
        <v>89</v>
      </c>
      <c r="E25" s="110">
        <v>550000</v>
      </c>
      <c r="F25" s="110">
        <f>E25*1.2</f>
        <v>660000</v>
      </c>
      <c r="G25" s="67" t="s">
        <v>25</v>
      </c>
      <c r="H25" s="132" t="s">
        <v>274</v>
      </c>
      <c r="I25" s="53" t="s">
        <v>90</v>
      </c>
      <c r="J25" s="39" t="s">
        <v>254</v>
      </c>
      <c r="K25" s="53" t="s">
        <v>305</v>
      </c>
      <c r="L25" s="96" t="s">
        <v>306</v>
      </c>
      <c r="M25" s="42">
        <v>20575298</v>
      </c>
      <c r="N25" s="48">
        <v>477000</v>
      </c>
      <c r="O25" s="48">
        <v>572400</v>
      </c>
      <c r="P25" s="53" t="s">
        <v>185</v>
      </c>
      <c r="Q25" s="53" t="s">
        <v>140</v>
      </c>
    </row>
    <row r="26" spans="1:21" ht="54.75" customHeight="1" x14ac:dyDescent="0.2">
      <c r="A26" s="74">
        <v>11</v>
      </c>
      <c r="B26" s="160" t="s">
        <v>264</v>
      </c>
      <c r="C26" s="109" t="s">
        <v>267</v>
      </c>
      <c r="D26" s="118" t="s">
        <v>89</v>
      </c>
      <c r="E26" s="116">
        <v>750000</v>
      </c>
      <c r="F26" s="126">
        <f>E26*1.2</f>
        <v>900000</v>
      </c>
      <c r="G26" s="69" t="s">
        <v>25</v>
      </c>
      <c r="H26" s="126" t="s">
        <v>265</v>
      </c>
      <c r="I26" s="72" t="s">
        <v>90</v>
      </c>
      <c r="J26" s="22" t="s">
        <v>328</v>
      </c>
      <c r="K26" s="22" t="s">
        <v>329</v>
      </c>
      <c r="L26" s="96" t="s">
        <v>330</v>
      </c>
      <c r="M26" s="43">
        <v>7003269</v>
      </c>
      <c r="N26" s="71">
        <v>580000</v>
      </c>
      <c r="O26" s="48">
        <v>696000</v>
      </c>
      <c r="P26" s="21">
        <v>4</v>
      </c>
      <c r="Q26" s="21" t="s">
        <v>140</v>
      </c>
    </row>
    <row r="27" spans="1:21" ht="70.5" customHeight="1" x14ac:dyDescent="0.2">
      <c r="A27" s="74">
        <v>12</v>
      </c>
      <c r="B27" s="160" t="s">
        <v>331</v>
      </c>
      <c r="C27" s="22" t="s">
        <v>333</v>
      </c>
      <c r="D27" s="118" t="s">
        <v>89</v>
      </c>
      <c r="E27" s="116">
        <v>500000</v>
      </c>
      <c r="F27" s="126">
        <v>600000</v>
      </c>
      <c r="G27" s="69" t="s">
        <v>25</v>
      </c>
      <c r="H27" s="126" t="s">
        <v>332</v>
      </c>
      <c r="I27" s="53" t="s">
        <v>90</v>
      </c>
      <c r="J27" s="53" t="s">
        <v>125</v>
      </c>
      <c r="K27" s="53" t="s">
        <v>404</v>
      </c>
      <c r="L27" s="96" t="s">
        <v>357</v>
      </c>
      <c r="M27" s="42">
        <v>17592505</v>
      </c>
      <c r="N27" s="71">
        <v>499940</v>
      </c>
      <c r="O27" s="48">
        <f>N27*1.2</f>
        <v>599928</v>
      </c>
      <c r="P27" s="21">
        <v>4</v>
      </c>
      <c r="Q27" s="21" t="s">
        <v>140</v>
      </c>
    </row>
    <row r="28" spans="1:21" ht="37.5" customHeight="1" x14ac:dyDescent="0.2">
      <c r="A28" s="262">
        <v>13</v>
      </c>
      <c r="B28" s="234" t="s">
        <v>403</v>
      </c>
      <c r="C28" s="193" t="s">
        <v>360</v>
      </c>
      <c r="D28" s="236" t="s">
        <v>89</v>
      </c>
      <c r="E28" s="238">
        <v>1266666</v>
      </c>
      <c r="F28" s="238">
        <f>E28*1.2</f>
        <v>1519999.2</v>
      </c>
      <c r="G28" s="158">
        <v>1177666</v>
      </c>
      <c r="H28" s="126" t="s">
        <v>358</v>
      </c>
      <c r="I28" s="193" t="s">
        <v>221</v>
      </c>
      <c r="J28" s="22" t="s">
        <v>222</v>
      </c>
      <c r="K28" s="39" t="s">
        <v>405</v>
      </c>
      <c r="L28" s="53" t="s">
        <v>361</v>
      </c>
      <c r="M28" s="53" t="s">
        <v>223</v>
      </c>
      <c r="N28" s="48">
        <v>641380</v>
      </c>
      <c r="O28" s="48">
        <f>N28*1.2</f>
        <v>769656</v>
      </c>
      <c r="P28" s="21">
        <v>4</v>
      </c>
      <c r="Q28" s="21" t="s">
        <v>140</v>
      </c>
    </row>
    <row r="29" spans="1:21" ht="39.75" customHeight="1" x14ac:dyDescent="0.2">
      <c r="A29" s="262"/>
      <c r="B29" s="235"/>
      <c r="C29" s="194"/>
      <c r="D29" s="237"/>
      <c r="E29" s="239"/>
      <c r="F29" s="239"/>
      <c r="G29" s="48">
        <v>89000</v>
      </c>
      <c r="H29" s="126" t="s">
        <v>359</v>
      </c>
      <c r="I29" s="194"/>
      <c r="J29" s="200" t="s">
        <v>362</v>
      </c>
      <c r="K29" s="200"/>
      <c r="L29" s="200"/>
      <c r="M29" s="200"/>
      <c r="N29" s="200"/>
      <c r="O29" s="200"/>
      <c r="P29" s="200"/>
      <c r="Q29" s="200"/>
    </row>
    <row r="30" spans="1:21" ht="8.25" hidden="1" customHeight="1" x14ac:dyDescent="0.2">
      <c r="A30"/>
      <c r="B30" s="8"/>
      <c r="C30"/>
      <c r="D30"/>
      <c r="E30"/>
      <c r="F30"/>
      <c r="G30"/>
      <c r="H30"/>
      <c r="I30"/>
      <c r="J30" s="17"/>
      <c r="K30" s="17"/>
      <c r="L30" s="17"/>
      <c r="M30" s="17"/>
      <c r="N30" s="19"/>
      <c r="O30" s="19"/>
      <c r="P30" s="16"/>
      <c r="Q30" s="16"/>
      <c r="U30"/>
    </row>
    <row r="31" spans="1:21" ht="1.5" hidden="1" customHeight="1" x14ac:dyDescent="0.2">
      <c r="A31"/>
      <c r="B31" s="8"/>
      <c r="C31"/>
      <c r="D31"/>
      <c r="E31"/>
      <c r="F31"/>
      <c r="G31"/>
      <c r="H31"/>
      <c r="I31"/>
      <c r="J31" s="20"/>
      <c r="K31" s="15"/>
      <c r="L31" s="15"/>
      <c r="M31" s="15"/>
      <c r="N31" s="5"/>
      <c r="O31" s="5"/>
      <c r="P31" s="16"/>
      <c r="Q31" s="16"/>
      <c r="U31"/>
    </row>
    <row r="32" spans="1:21" ht="17.25" hidden="1" customHeight="1" x14ac:dyDescent="0.2">
      <c r="A32"/>
      <c r="B32" s="8"/>
      <c r="C32"/>
      <c r="D32"/>
      <c r="E32"/>
      <c r="F32"/>
      <c r="G32"/>
      <c r="H32"/>
      <c r="I32"/>
      <c r="J32" s="20"/>
      <c r="K32" s="15"/>
      <c r="L32" s="15"/>
      <c r="M32" s="15"/>
      <c r="N32" s="5"/>
      <c r="O32" s="5"/>
      <c r="P32" s="16"/>
      <c r="Q32" s="16"/>
      <c r="U32"/>
    </row>
    <row r="33" spans="1:21" ht="15" hidden="1" customHeight="1" thickBot="1" x14ac:dyDescent="0.25">
      <c r="A33"/>
      <c r="B33" s="8"/>
      <c r="C33"/>
      <c r="D33"/>
      <c r="E33"/>
      <c r="F33"/>
      <c r="G33"/>
      <c r="H33"/>
      <c r="I33"/>
      <c r="J33" s="4"/>
      <c r="K33" s="15"/>
      <c r="L33" s="15"/>
      <c r="M33" s="15"/>
      <c r="N33" s="5"/>
      <c r="O33" s="5"/>
      <c r="P33" s="16"/>
      <c r="Q33" s="16"/>
      <c r="U33"/>
    </row>
    <row r="34" spans="1:21" ht="15.75" hidden="1" customHeight="1" thickBot="1" x14ac:dyDescent="0.25">
      <c r="A34"/>
      <c r="B34" s="8"/>
      <c r="C34"/>
      <c r="D34"/>
      <c r="E34"/>
      <c r="F34"/>
      <c r="G34"/>
      <c r="H34"/>
      <c r="I34"/>
      <c r="J34" s="4"/>
      <c r="K34" s="15"/>
      <c r="L34" s="15"/>
      <c r="M34" s="15"/>
      <c r="N34" s="5"/>
      <c r="O34" s="5"/>
      <c r="P34" s="16"/>
      <c r="Q34" s="16"/>
      <c r="U34"/>
    </row>
    <row r="35" spans="1:21" ht="15.75" hidden="1" customHeight="1" x14ac:dyDescent="0.2">
      <c r="A35"/>
      <c r="B35" s="8"/>
      <c r="C35"/>
      <c r="D35"/>
      <c r="E35"/>
      <c r="F35"/>
      <c r="G35"/>
      <c r="H35"/>
      <c r="I35"/>
      <c r="J35" s="4"/>
      <c r="K35" s="4"/>
      <c r="L35" s="4"/>
      <c r="M35" s="4"/>
      <c r="N35" s="18"/>
      <c r="O35" s="18"/>
      <c r="P35" s="16"/>
      <c r="Q35" s="16"/>
      <c r="U35"/>
    </row>
    <row r="36" spans="1:21" ht="13.15" hidden="1" customHeight="1" x14ac:dyDescent="0.2">
      <c r="A36"/>
      <c r="B36" s="8"/>
      <c r="D36" s="1"/>
      <c r="E36" s="1"/>
      <c r="F36" s="1"/>
      <c r="G36" s="1"/>
      <c r="H36" s="1"/>
      <c r="I36" s="1"/>
      <c r="J36" s="14"/>
      <c r="K36" s="15"/>
      <c r="L36" s="15"/>
      <c r="M36" s="15"/>
      <c r="N36" s="5"/>
      <c r="O36" s="5"/>
      <c r="P36" s="16"/>
      <c r="Q36" s="16"/>
      <c r="U36"/>
    </row>
    <row r="37" spans="1:21" ht="13.15" hidden="1" customHeight="1" x14ac:dyDescent="0.2">
      <c r="A37"/>
      <c r="B37" s="8"/>
      <c r="D37" s="1"/>
      <c r="E37" s="1"/>
      <c r="F37" s="1"/>
      <c r="G37" s="1"/>
      <c r="H37" s="1"/>
      <c r="I37" s="1"/>
      <c r="J37" s="17"/>
      <c r="K37" s="15"/>
      <c r="L37" s="15"/>
      <c r="M37" s="15"/>
      <c r="N37" s="5"/>
      <c r="O37" s="5"/>
      <c r="P37" s="16"/>
      <c r="Q37" s="16"/>
      <c r="U37"/>
    </row>
    <row r="38" spans="1:21" ht="13.15" hidden="1" customHeight="1" x14ac:dyDescent="0.2">
      <c r="A38"/>
      <c r="B38" s="8"/>
      <c r="D38" s="1"/>
      <c r="E38" s="1"/>
      <c r="F38" s="1"/>
      <c r="G38" s="1"/>
      <c r="H38" s="1"/>
      <c r="I38" s="1"/>
      <c r="J38" s="17"/>
      <c r="K38" s="15"/>
      <c r="L38" s="15"/>
      <c r="M38" s="15"/>
      <c r="N38" s="5"/>
      <c r="O38" s="5"/>
      <c r="P38" s="16"/>
      <c r="Q38" s="16"/>
      <c r="U38"/>
    </row>
    <row r="39" spans="1:21" ht="13.15" hidden="1" customHeight="1" x14ac:dyDescent="0.2">
      <c r="A39"/>
      <c r="B39" s="8"/>
      <c r="D39" s="1"/>
      <c r="E39" s="1"/>
      <c r="F39" s="1"/>
      <c r="G39" s="1"/>
      <c r="H39" s="1"/>
      <c r="I39" s="1"/>
      <c r="J39" s="17"/>
      <c r="K39" s="15"/>
      <c r="L39" s="15"/>
      <c r="M39" s="15"/>
      <c r="N39" s="5"/>
      <c r="O39" s="5"/>
      <c r="P39" s="16"/>
      <c r="Q39" s="16"/>
      <c r="U39"/>
    </row>
    <row r="40" spans="1:21" ht="13.15" hidden="1" customHeight="1" x14ac:dyDescent="0.2">
      <c r="A40"/>
      <c r="B40" s="8"/>
      <c r="D40" s="1"/>
      <c r="E40" s="1"/>
      <c r="F40" s="1"/>
      <c r="G40" s="1"/>
      <c r="H40" s="1"/>
      <c r="I40" s="1"/>
      <c r="J40" s="14"/>
      <c r="K40" s="15"/>
      <c r="L40" s="15"/>
      <c r="M40" s="15"/>
      <c r="N40" s="5"/>
      <c r="O40" s="5"/>
      <c r="P40" s="16"/>
      <c r="Q40" s="16"/>
      <c r="U40"/>
    </row>
    <row r="41" spans="1:21" ht="13.15" hidden="1" customHeight="1" x14ac:dyDescent="0.2">
      <c r="A41"/>
      <c r="B41" s="8"/>
      <c r="D41" s="1"/>
      <c r="E41" s="1"/>
      <c r="F41" s="1"/>
      <c r="G41" s="1"/>
      <c r="H41" s="1"/>
      <c r="I41" s="1"/>
      <c r="J41" s="17"/>
      <c r="K41" s="15"/>
      <c r="L41" s="15"/>
      <c r="M41" s="15"/>
      <c r="N41" s="5"/>
      <c r="O41" s="5"/>
      <c r="P41" s="16"/>
      <c r="Q41" s="16"/>
      <c r="U41"/>
    </row>
    <row r="42" spans="1:21" ht="13.15" hidden="1" customHeight="1" x14ac:dyDescent="0.2">
      <c r="A42"/>
      <c r="B42" s="8"/>
      <c r="D42" s="1"/>
      <c r="E42" s="1"/>
      <c r="F42" s="1"/>
      <c r="G42" s="1"/>
      <c r="H42" s="1"/>
      <c r="I42" s="1"/>
      <c r="J42" s="17"/>
      <c r="K42" s="15"/>
      <c r="L42" s="15"/>
      <c r="M42" s="15"/>
      <c r="N42" s="5"/>
      <c r="O42" s="5"/>
      <c r="P42" s="16"/>
      <c r="Q42" s="16"/>
      <c r="U42"/>
    </row>
    <row r="43" spans="1:21" ht="13.15" hidden="1" customHeight="1" x14ac:dyDescent="0.2">
      <c r="A43"/>
      <c r="B43" s="8"/>
      <c r="D43" s="1"/>
      <c r="E43" s="1"/>
      <c r="F43" s="1"/>
      <c r="G43" s="1"/>
      <c r="H43" s="1"/>
      <c r="I43" s="1"/>
      <c r="J43" s="17"/>
      <c r="K43" s="15"/>
      <c r="L43" s="15"/>
      <c r="M43" s="15"/>
      <c r="N43" s="5"/>
      <c r="O43" s="5"/>
      <c r="P43" s="16"/>
      <c r="Q43" s="16"/>
      <c r="U43"/>
    </row>
    <row r="44" spans="1:21" x14ac:dyDescent="0.2">
      <c r="K44" s="123"/>
      <c r="L44" s="122"/>
      <c r="M44" s="104"/>
    </row>
    <row r="45" spans="1:21" x14ac:dyDescent="0.2">
      <c r="L45" s="122"/>
      <c r="M45" s="104"/>
    </row>
    <row r="46" spans="1:21" x14ac:dyDescent="0.2">
      <c r="L46" s="122"/>
      <c r="M46" s="104"/>
    </row>
    <row r="47" spans="1:21" x14ac:dyDescent="0.2">
      <c r="L47" s="122"/>
      <c r="M47" s="104"/>
    </row>
    <row r="48" spans="1:21" x14ac:dyDescent="0.2">
      <c r="L48" s="122"/>
      <c r="M48" s="104"/>
    </row>
  </sheetData>
  <autoFilter ref="A14:P29">
    <filterColumn colId="15">
      <filters>
        <filter val="I"/>
      </filters>
    </filterColumn>
  </autoFilter>
  <mergeCells count="35">
    <mergeCell ref="I28:I29"/>
    <mergeCell ref="A28:A29"/>
    <mergeCell ref="J29:Q29"/>
    <mergeCell ref="A21:A22"/>
    <mergeCell ref="C21:C22"/>
    <mergeCell ref="E21:E22"/>
    <mergeCell ref="F21:F22"/>
    <mergeCell ref="A2:J9"/>
    <mergeCell ref="B10:P10"/>
    <mergeCell ref="B11:P11"/>
    <mergeCell ref="B13:B14"/>
    <mergeCell ref="K13:K14"/>
    <mergeCell ref="C13:C14"/>
    <mergeCell ref="I13:I14"/>
    <mergeCell ref="E13:E14"/>
    <mergeCell ref="F13:F14"/>
    <mergeCell ref="M13:M14"/>
    <mergeCell ref="D13:D14"/>
    <mergeCell ref="N13:N14"/>
    <mergeCell ref="B21:B22"/>
    <mergeCell ref="D21:D22"/>
    <mergeCell ref="J13:J14"/>
    <mergeCell ref="J15:Q15"/>
    <mergeCell ref="L13:L14"/>
    <mergeCell ref="G13:G14"/>
    <mergeCell ref="P13:P14"/>
    <mergeCell ref="Q13:Q14"/>
    <mergeCell ref="O13:O14"/>
    <mergeCell ref="H13:H14"/>
    <mergeCell ref="I21:I22"/>
    <mergeCell ref="B28:B29"/>
    <mergeCell ref="C28:C29"/>
    <mergeCell ref="D28:D29"/>
    <mergeCell ref="E28:E29"/>
    <mergeCell ref="F28:F29"/>
  </mergeCells>
  <phoneticPr fontId="1" type="noConversion"/>
  <pageMargins left="0.49583333333333335" right="4.3749999999999997E-2" top="0.35433070866141703" bottom="0.15748031496063" header="0.15748031496063" footer="0.118110236220472"/>
  <pageSetup paperSize="9" scale="70" orientation="landscape" r:id="rId1"/>
  <headerFooter alignWithMargins="0"/>
  <ignoredErrors>
    <ignoredError sqref="M28 P16:P27 I15:I29 M21 M20 M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X27"/>
  <sheetViews>
    <sheetView view="pageLayout" topLeftCell="A7" zoomScaleNormal="90" workbookViewId="0">
      <selection activeCell="I27" sqref="I27"/>
    </sheetView>
  </sheetViews>
  <sheetFormatPr defaultRowHeight="12.75" x14ac:dyDescent="0.2"/>
  <cols>
    <col min="1" max="1" width="3.42578125" customWidth="1"/>
    <col min="2" max="2" width="9.28515625" style="35" customWidth="1"/>
    <col min="3" max="4" width="7.140625" style="9" customWidth="1"/>
    <col min="5" max="5" width="15.85546875" style="9" customWidth="1"/>
    <col min="6" max="7" width="12.28515625" style="9" customWidth="1"/>
    <col min="8" max="8" width="6.7109375" style="9" customWidth="1"/>
    <col min="9" max="9" width="22" style="9" customWidth="1"/>
    <col min="10" max="10" width="16.7109375" style="9" customWidth="1"/>
    <col min="11" max="11" width="11.85546875" style="9" customWidth="1"/>
    <col min="12" max="12" width="12.28515625" style="9" customWidth="1"/>
    <col min="13" max="13" width="13" style="25" customWidth="1"/>
    <col min="14" max="14" width="12" style="25" customWidth="1"/>
    <col min="15" max="15" width="4.85546875" style="40" customWidth="1"/>
    <col min="16" max="16" width="5.140625" style="6" customWidth="1"/>
    <col min="17" max="17" width="10" style="26" customWidth="1"/>
    <col min="18" max="18" width="12.7109375" style="1" customWidth="1"/>
    <col min="19" max="19" width="12.85546875" style="1" customWidth="1"/>
    <col min="20" max="22" width="9" style="1" customWidth="1"/>
  </cols>
  <sheetData>
    <row r="2" spans="1:24" ht="12.75" customHeight="1" x14ac:dyDescent="0.2">
      <c r="A2" s="282"/>
      <c r="B2" s="282"/>
      <c r="C2" s="282"/>
      <c r="D2" s="282"/>
      <c r="E2" s="282"/>
      <c r="F2" s="282"/>
      <c r="G2" s="282"/>
      <c r="H2" s="282"/>
      <c r="I2" s="10"/>
      <c r="J2" s="10"/>
      <c r="K2" s="10"/>
      <c r="L2" s="10"/>
      <c r="M2" s="9"/>
      <c r="N2" s="9"/>
      <c r="O2" s="107"/>
      <c r="P2" s="23"/>
      <c r="Q2" s="27"/>
      <c r="R2" s="12"/>
      <c r="T2"/>
      <c r="U2"/>
      <c r="V2"/>
    </row>
    <row r="3" spans="1:24" ht="12.75" customHeight="1" x14ac:dyDescent="0.2">
      <c r="A3" s="282"/>
      <c r="B3" s="282"/>
      <c r="C3" s="282"/>
      <c r="D3" s="282"/>
      <c r="E3" s="282"/>
      <c r="F3" s="282"/>
      <c r="G3" s="282"/>
      <c r="H3" s="282"/>
      <c r="I3" s="10"/>
      <c r="J3" s="10"/>
      <c r="K3" s="10"/>
      <c r="L3" s="10"/>
      <c r="M3" s="9"/>
      <c r="N3" s="9"/>
      <c r="O3" s="107"/>
      <c r="P3" s="9"/>
      <c r="Q3" s="27"/>
      <c r="R3" s="12"/>
      <c r="T3"/>
      <c r="U3"/>
      <c r="V3"/>
    </row>
    <row r="4" spans="1:24" ht="12.75" customHeight="1" x14ac:dyDescent="0.2">
      <c r="A4" s="282"/>
      <c r="B4" s="282"/>
      <c r="C4" s="282"/>
      <c r="D4" s="282"/>
      <c r="E4" s="282"/>
      <c r="F4" s="282"/>
      <c r="G4" s="282"/>
      <c r="H4" s="282"/>
      <c r="I4" s="10"/>
      <c r="J4" s="10"/>
      <c r="K4" s="10"/>
      <c r="L4" s="10"/>
      <c r="M4" s="9"/>
      <c r="N4" s="9"/>
      <c r="O4" s="107"/>
      <c r="P4" s="36"/>
      <c r="Q4" s="27"/>
      <c r="R4" s="12"/>
      <c r="T4"/>
      <c r="U4"/>
      <c r="V4"/>
    </row>
    <row r="5" spans="1:24" ht="12.75" customHeight="1" x14ac:dyDescent="0.2">
      <c r="A5" s="282"/>
      <c r="B5" s="282"/>
      <c r="C5" s="282"/>
      <c r="D5" s="282"/>
      <c r="E5" s="282"/>
      <c r="F5" s="282"/>
      <c r="G5" s="282"/>
      <c r="H5" s="282"/>
      <c r="I5" s="10"/>
      <c r="J5" s="10"/>
      <c r="K5" s="10"/>
      <c r="L5" s="10"/>
      <c r="M5" s="9"/>
      <c r="N5" s="9"/>
      <c r="O5" s="107"/>
      <c r="P5" s="37"/>
      <c r="Q5" s="27"/>
      <c r="R5" s="12"/>
      <c r="T5"/>
      <c r="U5"/>
      <c r="V5"/>
    </row>
    <row r="6" spans="1:24" ht="12.75" customHeight="1" x14ac:dyDescent="0.2">
      <c r="A6" s="282"/>
      <c r="B6" s="282"/>
      <c r="C6" s="282"/>
      <c r="D6" s="282"/>
      <c r="E6" s="282"/>
      <c r="F6" s="282"/>
      <c r="G6" s="282"/>
      <c r="H6" s="282"/>
      <c r="I6" s="10"/>
      <c r="J6" s="10"/>
      <c r="K6" s="10"/>
      <c r="L6" s="10"/>
      <c r="M6" s="9"/>
      <c r="N6" s="9"/>
      <c r="O6" s="107"/>
      <c r="P6" s="9"/>
      <c r="Q6" s="27"/>
      <c r="R6" s="12"/>
      <c r="T6"/>
      <c r="U6"/>
      <c r="V6"/>
    </row>
    <row r="7" spans="1:24" x14ac:dyDescent="0.2">
      <c r="A7" s="282"/>
      <c r="B7" s="282"/>
      <c r="C7" s="282"/>
      <c r="D7" s="282"/>
      <c r="E7" s="282"/>
      <c r="F7" s="282"/>
      <c r="G7" s="282"/>
      <c r="H7" s="282"/>
    </row>
    <row r="8" spans="1:24" ht="18" customHeight="1" x14ac:dyDescent="0.2">
      <c r="B8" s="285" t="s">
        <v>70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</row>
    <row r="9" spans="1:24" ht="15" customHeight="1" x14ac:dyDescent="0.2">
      <c r="B9" s="286" t="s">
        <v>49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</row>
    <row r="10" spans="1:24" ht="9.75" customHeight="1" x14ac:dyDescent="0.2"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</row>
    <row r="11" spans="1:24" ht="13.5" customHeight="1" x14ac:dyDescent="0.2">
      <c r="B11" s="264" t="s">
        <v>10</v>
      </c>
      <c r="C11" s="265" t="s">
        <v>1</v>
      </c>
      <c r="D11" s="289" t="s">
        <v>71</v>
      </c>
      <c r="E11" s="264" t="s">
        <v>2</v>
      </c>
      <c r="F11" s="276" t="s">
        <v>159</v>
      </c>
      <c r="G11" s="276" t="s">
        <v>56</v>
      </c>
      <c r="H11" s="287" t="s">
        <v>5</v>
      </c>
      <c r="I11" s="283" t="s">
        <v>4</v>
      </c>
      <c r="J11" s="268" t="s">
        <v>23</v>
      </c>
      <c r="K11" s="270" t="s">
        <v>24</v>
      </c>
      <c r="L11" s="270" t="s">
        <v>9</v>
      </c>
      <c r="M11" s="269" t="s">
        <v>6</v>
      </c>
      <c r="N11" s="269" t="s">
        <v>7</v>
      </c>
      <c r="O11" s="278" t="s">
        <v>80</v>
      </c>
      <c r="P11" s="280" t="s">
        <v>8</v>
      </c>
      <c r="Q11" s="266" t="s">
        <v>22</v>
      </c>
    </row>
    <row r="12" spans="1:24" ht="39.75" customHeight="1" x14ac:dyDescent="0.2">
      <c r="B12" s="264"/>
      <c r="C12" s="265"/>
      <c r="D12" s="290"/>
      <c r="E12" s="264"/>
      <c r="F12" s="277"/>
      <c r="G12" s="277"/>
      <c r="H12" s="288"/>
      <c r="I12" s="284"/>
      <c r="J12" s="268"/>
      <c r="K12" s="271"/>
      <c r="L12" s="271"/>
      <c r="M12" s="269"/>
      <c r="N12" s="269"/>
      <c r="O12" s="279"/>
      <c r="P12" s="281"/>
      <c r="Q12" s="267"/>
    </row>
    <row r="13" spans="1:24" ht="39.75" customHeight="1" x14ac:dyDescent="0.2">
      <c r="A13" s="21">
        <v>1</v>
      </c>
      <c r="B13" s="33">
        <v>39.200000000000003</v>
      </c>
      <c r="C13" s="22" t="s">
        <v>21</v>
      </c>
      <c r="D13" s="22" t="s">
        <v>72</v>
      </c>
      <c r="E13" s="22" t="s">
        <v>27</v>
      </c>
      <c r="F13" s="48">
        <v>500000</v>
      </c>
      <c r="G13" s="48">
        <f>F13*1.2</f>
        <v>600000</v>
      </c>
      <c r="H13" s="22">
        <v>423422</v>
      </c>
      <c r="I13" s="22" t="s">
        <v>74</v>
      </c>
      <c r="J13" s="44" t="s">
        <v>81</v>
      </c>
      <c r="K13" s="44" t="s">
        <v>82</v>
      </c>
      <c r="L13" s="44">
        <v>20575298</v>
      </c>
      <c r="M13" s="48">
        <v>499400</v>
      </c>
      <c r="N13" s="48">
        <f>M13*1.2</f>
        <v>599280</v>
      </c>
      <c r="O13" s="42">
        <v>4</v>
      </c>
      <c r="P13" s="130">
        <v>1</v>
      </c>
      <c r="Q13" s="72" t="s">
        <v>26</v>
      </c>
      <c r="R13" s="7"/>
      <c r="S13" s="7"/>
      <c r="T13" s="7"/>
      <c r="U13" s="7"/>
      <c r="V13" s="7"/>
      <c r="W13" s="2"/>
      <c r="X13" s="2"/>
    </row>
    <row r="14" spans="1:24" ht="39.75" customHeight="1" x14ac:dyDescent="0.2">
      <c r="A14" s="21">
        <v>2</v>
      </c>
      <c r="B14" s="22" t="s">
        <v>28</v>
      </c>
      <c r="C14" s="22" t="s">
        <v>21</v>
      </c>
      <c r="D14" s="22" t="s">
        <v>73</v>
      </c>
      <c r="E14" s="22" t="s">
        <v>77</v>
      </c>
      <c r="F14" s="48">
        <v>3333000</v>
      </c>
      <c r="G14" s="48">
        <f>F14*1.2</f>
        <v>3999600</v>
      </c>
      <c r="H14" s="22">
        <v>423441</v>
      </c>
      <c r="I14" s="22" t="s">
        <v>75</v>
      </c>
      <c r="J14" s="44" t="s">
        <v>78</v>
      </c>
      <c r="K14" s="22" t="s">
        <v>79</v>
      </c>
      <c r="L14" s="44">
        <v>17205897</v>
      </c>
      <c r="M14" s="48">
        <v>3300000</v>
      </c>
      <c r="N14" s="48">
        <v>3960000</v>
      </c>
      <c r="O14" s="42">
        <v>3</v>
      </c>
      <c r="P14" s="130">
        <v>1</v>
      </c>
      <c r="Q14" s="72" t="s">
        <v>76</v>
      </c>
      <c r="R14" s="7"/>
      <c r="S14" s="7"/>
      <c r="T14" s="7"/>
      <c r="U14" s="7"/>
      <c r="V14" s="7"/>
      <c r="W14" s="2"/>
      <c r="X14" s="2"/>
    </row>
    <row r="15" spans="1:24" ht="39.75" customHeight="1" x14ac:dyDescent="0.2">
      <c r="A15" s="21">
        <v>3</v>
      </c>
      <c r="B15" s="22" t="s">
        <v>92</v>
      </c>
      <c r="C15" s="22" t="s">
        <v>21</v>
      </c>
      <c r="D15" s="22" t="s">
        <v>93</v>
      </c>
      <c r="E15" s="22" t="s">
        <v>94</v>
      </c>
      <c r="F15" s="48">
        <v>500000</v>
      </c>
      <c r="G15" s="48">
        <v>600000</v>
      </c>
      <c r="H15" s="22">
        <v>423432</v>
      </c>
      <c r="I15" s="22" t="s">
        <v>107</v>
      </c>
      <c r="J15" s="44" t="s">
        <v>95</v>
      </c>
      <c r="K15" s="38" t="s">
        <v>97</v>
      </c>
      <c r="L15" s="44">
        <v>20808900</v>
      </c>
      <c r="M15" s="48">
        <v>500000</v>
      </c>
      <c r="N15" s="48">
        <v>600000</v>
      </c>
      <c r="O15" s="42">
        <v>3</v>
      </c>
      <c r="P15" s="130">
        <v>1</v>
      </c>
      <c r="Q15" s="72" t="s">
        <v>96</v>
      </c>
      <c r="R15" s="7"/>
      <c r="S15" s="7"/>
      <c r="T15" s="7"/>
      <c r="U15" s="7"/>
      <c r="V15" s="7"/>
      <c r="W15" s="2"/>
      <c r="X15" s="2"/>
    </row>
    <row r="16" spans="1:24" ht="39.75" customHeight="1" x14ac:dyDescent="0.2">
      <c r="A16" s="21">
        <v>4</v>
      </c>
      <c r="B16" s="22" t="s">
        <v>92</v>
      </c>
      <c r="C16" s="22" t="s">
        <v>21</v>
      </c>
      <c r="D16" s="22" t="s">
        <v>103</v>
      </c>
      <c r="E16" s="22" t="s">
        <v>105</v>
      </c>
      <c r="F16" s="48">
        <v>400000</v>
      </c>
      <c r="G16" s="48">
        <v>480000</v>
      </c>
      <c r="H16" s="45">
        <v>423111</v>
      </c>
      <c r="I16" s="22" t="s">
        <v>106</v>
      </c>
      <c r="J16" s="44" t="s">
        <v>170</v>
      </c>
      <c r="K16" s="22" t="s">
        <v>108</v>
      </c>
      <c r="L16" s="52" t="s">
        <v>109</v>
      </c>
      <c r="M16" s="48">
        <v>400000</v>
      </c>
      <c r="N16" s="48">
        <v>480000</v>
      </c>
      <c r="O16" s="42">
        <v>3</v>
      </c>
      <c r="P16" s="130">
        <v>2</v>
      </c>
      <c r="Q16" s="72" t="s">
        <v>110</v>
      </c>
      <c r="R16" s="7"/>
      <c r="S16" s="7"/>
      <c r="T16" s="7"/>
      <c r="U16" s="7"/>
      <c r="V16" s="7"/>
      <c r="W16" s="2"/>
      <c r="X16" s="2"/>
    </row>
    <row r="17" spans="1:24" ht="39.75" customHeight="1" x14ac:dyDescent="0.2">
      <c r="A17" s="21">
        <v>5</v>
      </c>
      <c r="B17" s="22" t="s">
        <v>92</v>
      </c>
      <c r="C17" s="22" t="s">
        <v>21</v>
      </c>
      <c r="D17" s="22" t="s">
        <v>147</v>
      </c>
      <c r="E17" s="22" t="s">
        <v>149</v>
      </c>
      <c r="F17" s="48">
        <v>83333</v>
      </c>
      <c r="G17" s="48">
        <v>100000</v>
      </c>
      <c r="H17" s="45">
        <v>425219</v>
      </c>
      <c r="I17" s="22" t="s">
        <v>344</v>
      </c>
      <c r="J17" s="22" t="s">
        <v>156</v>
      </c>
      <c r="K17" s="22" t="s">
        <v>151</v>
      </c>
      <c r="L17" s="53" t="s">
        <v>152</v>
      </c>
      <c r="M17" s="48">
        <v>83333</v>
      </c>
      <c r="N17" s="48">
        <v>100000</v>
      </c>
      <c r="O17" s="42">
        <v>2</v>
      </c>
      <c r="P17" s="130">
        <v>2</v>
      </c>
      <c r="Q17" s="72" t="s">
        <v>153</v>
      </c>
      <c r="R17" s="7"/>
      <c r="S17" s="7"/>
      <c r="T17" s="7"/>
      <c r="U17" s="7"/>
      <c r="V17" s="7"/>
      <c r="W17" s="2"/>
      <c r="X17" s="2"/>
    </row>
    <row r="18" spans="1:24" ht="39.75" customHeight="1" x14ac:dyDescent="0.2">
      <c r="A18" s="21">
        <v>6</v>
      </c>
      <c r="B18" s="22" t="s">
        <v>92</v>
      </c>
      <c r="C18" s="22" t="s">
        <v>21</v>
      </c>
      <c r="D18" s="22" t="s">
        <v>148</v>
      </c>
      <c r="E18" s="22" t="s">
        <v>150</v>
      </c>
      <c r="F18" s="48">
        <v>250000</v>
      </c>
      <c r="G18" s="48">
        <v>300000</v>
      </c>
      <c r="H18" s="22">
        <v>423621</v>
      </c>
      <c r="I18" s="22" t="s">
        <v>154</v>
      </c>
      <c r="J18" s="22" t="s">
        <v>155</v>
      </c>
      <c r="K18" s="22" t="s">
        <v>151</v>
      </c>
      <c r="L18" s="53" t="s">
        <v>157</v>
      </c>
      <c r="M18" s="48">
        <v>250000</v>
      </c>
      <c r="N18" s="48">
        <v>300000</v>
      </c>
      <c r="O18" s="42">
        <v>2</v>
      </c>
      <c r="P18" s="130">
        <v>2</v>
      </c>
      <c r="Q18" s="72" t="s">
        <v>158</v>
      </c>
      <c r="R18" s="7"/>
      <c r="S18" s="7"/>
      <c r="T18" s="7"/>
      <c r="U18" s="7"/>
      <c r="V18" s="7"/>
      <c r="W18" s="2"/>
      <c r="X18" s="2"/>
    </row>
    <row r="19" spans="1:24" ht="39.75" customHeight="1" x14ac:dyDescent="0.2">
      <c r="A19" s="21">
        <v>7</v>
      </c>
      <c r="B19" s="22" t="s">
        <v>92</v>
      </c>
      <c r="C19" s="22" t="s">
        <v>21</v>
      </c>
      <c r="D19" s="22" t="s">
        <v>244</v>
      </c>
      <c r="E19" s="22" t="s">
        <v>245</v>
      </c>
      <c r="F19" s="48">
        <v>125000</v>
      </c>
      <c r="G19" s="48">
        <v>150000</v>
      </c>
      <c r="H19" s="22">
        <v>423599</v>
      </c>
      <c r="I19" s="22" t="s">
        <v>343</v>
      </c>
      <c r="J19" s="22" t="s">
        <v>246</v>
      </c>
      <c r="K19" s="22" t="s">
        <v>247</v>
      </c>
      <c r="L19" s="53" t="s">
        <v>248</v>
      </c>
      <c r="M19" s="48">
        <v>108000</v>
      </c>
      <c r="N19" s="48">
        <v>129600</v>
      </c>
      <c r="O19" s="42">
        <v>2</v>
      </c>
      <c r="P19" s="130">
        <v>3</v>
      </c>
      <c r="Q19" s="72" t="s">
        <v>249</v>
      </c>
      <c r="R19" s="7"/>
      <c r="S19" s="7"/>
      <c r="T19" s="7"/>
      <c r="U19" s="7"/>
      <c r="V19" s="7"/>
      <c r="W19" s="2"/>
      <c r="X19" s="2"/>
    </row>
    <row r="20" spans="1:24" ht="39.75" customHeight="1" x14ac:dyDescent="0.2">
      <c r="A20" s="21">
        <v>8</v>
      </c>
      <c r="B20" s="22" t="s">
        <v>92</v>
      </c>
      <c r="C20" s="22" t="s">
        <v>21</v>
      </c>
      <c r="D20" s="22" t="s">
        <v>334</v>
      </c>
      <c r="E20" s="22" t="s">
        <v>341</v>
      </c>
      <c r="F20" s="152">
        <v>95000</v>
      </c>
      <c r="G20" s="152">
        <v>114000</v>
      </c>
      <c r="H20" s="22">
        <v>423291</v>
      </c>
      <c r="I20" s="22" t="s">
        <v>347</v>
      </c>
      <c r="J20" s="22" t="s">
        <v>348</v>
      </c>
      <c r="K20" s="22" t="s">
        <v>349</v>
      </c>
      <c r="L20" s="53" t="s">
        <v>350</v>
      </c>
      <c r="M20" s="48">
        <v>91942.5</v>
      </c>
      <c r="N20" s="48">
        <v>110331</v>
      </c>
      <c r="O20" s="42">
        <v>1</v>
      </c>
      <c r="P20" s="130">
        <v>4</v>
      </c>
      <c r="Q20" s="72" t="s">
        <v>342</v>
      </c>
      <c r="R20" s="7"/>
      <c r="S20" s="7"/>
      <c r="T20" s="7"/>
      <c r="U20" s="7"/>
      <c r="V20" s="7"/>
      <c r="W20" s="2"/>
      <c r="X20" s="2"/>
    </row>
    <row r="21" spans="1:24" ht="39.75" customHeight="1" x14ac:dyDescent="0.2">
      <c r="A21" s="21">
        <v>9</v>
      </c>
      <c r="B21" s="22" t="s">
        <v>92</v>
      </c>
      <c r="C21" s="22" t="s">
        <v>112</v>
      </c>
      <c r="D21" s="22" t="s">
        <v>335</v>
      </c>
      <c r="E21" s="22" t="s">
        <v>336</v>
      </c>
      <c r="F21" s="48">
        <v>416666</v>
      </c>
      <c r="G21" s="48">
        <v>500000</v>
      </c>
      <c r="H21" s="22">
        <v>423712</v>
      </c>
      <c r="I21" s="22" t="s">
        <v>345</v>
      </c>
      <c r="J21" s="22" t="s">
        <v>351</v>
      </c>
      <c r="K21" s="22" t="s">
        <v>352</v>
      </c>
      <c r="L21" s="53" t="s">
        <v>353</v>
      </c>
      <c r="M21" s="48">
        <v>411480</v>
      </c>
      <c r="N21" s="48">
        <v>493772</v>
      </c>
      <c r="O21" s="42">
        <v>2</v>
      </c>
      <c r="P21" s="130">
        <v>4</v>
      </c>
      <c r="Q21" s="72" t="s">
        <v>338</v>
      </c>
      <c r="R21" s="7"/>
      <c r="S21" s="7"/>
      <c r="T21" s="7"/>
      <c r="U21" s="7"/>
      <c r="V21" s="7"/>
      <c r="W21" s="2"/>
      <c r="X21" s="2"/>
    </row>
    <row r="22" spans="1:24" ht="39.75" customHeight="1" x14ac:dyDescent="0.2">
      <c r="A22" s="21">
        <v>10</v>
      </c>
      <c r="B22" s="22" t="s">
        <v>92</v>
      </c>
      <c r="C22" s="22" t="s">
        <v>112</v>
      </c>
      <c r="D22" s="22" t="s">
        <v>340</v>
      </c>
      <c r="E22" s="22" t="s">
        <v>337</v>
      </c>
      <c r="F22" s="48">
        <v>245000</v>
      </c>
      <c r="G22" s="48">
        <v>294000</v>
      </c>
      <c r="H22" s="22">
        <v>413142</v>
      </c>
      <c r="I22" s="22" t="s">
        <v>346</v>
      </c>
      <c r="J22" s="22" t="s">
        <v>354</v>
      </c>
      <c r="K22" s="22" t="s">
        <v>356</v>
      </c>
      <c r="L22" s="53" t="s">
        <v>355</v>
      </c>
      <c r="M22" s="48">
        <f>293985/1.2</f>
        <v>244987.5</v>
      </c>
      <c r="N22" s="48">
        <v>293985</v>
      </c>
      <c r="O22" s="42">
        <v>2</v>
      </c>
      <c r="P22" s="130">
        <v>4</v>
      </c>
      <c r="Q22" s="72" t="s">
        <v>339</v>
      </c>
      <c r="R22" s="7"/>
      <c r="S22" s="7"/>
      <c r="T22" s="7"/>
      <c r="U22" s="7"/>
      <c r="V22" s="7"/>
      <c r="W22" s="2"/>
      <c r="X22" s="2"/>
    </row>
    <row r="23" spans="1:24" x14ac:dyDescent="0.2">
      <c r="A23" s="50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7"/>
      <c r="N23" s="187"/>
      <c r="O23" s="188"/>
      <c r="P23" s="163"/>
      <c r="Q23" s="46"/>
    </row>
    <row r="24" spans="1:24" x14ac:dyDescent="0.2">
      <c r="A24" s="263" t="s">
        <v>54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</row>
    <row r="25" spans="1:24" x14ac:dyDescent="0.2">
      <c r="A25" s="50"/>
      <c r="B25" s="264" t="s">
        <v>10</v>
      </c>
      <c r="C25" s="265" t="s">
        <v>1</v>
      </c>
      <c r="D25" s="85"/>
      <c r="E25" s="264" t="s">
        <v>2</v>
      </c>
      <c r="F25" s="264" t="s">
        <v>160</v>
      </c>
      <c r="G25" s="80"/>
      <c r="H25" s="274" t="s">
        <v>5</v>
      </c>
      <c r="I25" s="273" t="s">
        <v>4</v>
      </c>
      <c r="J25" s="268" t="s">
        <v>23</v>
      </c>
      <c r="K25" s="49"/>
      <c r="L25" s="268" t="s">
        <v>9</v>
      </c>
      <c r="M25" s="269" t="s">
        <v>6</v>
      </c>
      <c r="N25" s="269" t="s">
        <v>7</v>
      </c>
      <c r="O25" s="108"/>
      <c r="P25" s="272" t="s">
        <v>8</v>
      </c>
      <c r="Q25" s="46"/>
    </row>
    <row r="26" spans="1:24" ht="25.5" x14ac:dyDescent="0.2">
      <c r="A26" s="50"/>
      <c r="B26" s="264"/>
      <c r="C26" s="265"/>
      <c r="D26" s="85"/>
      <c r="E26" s="264"/>
      <c r="F26" s="264"/>
      <c r="G26" s="80"/>
      <c r="H26" s="274"/>
      <c r="I26" s="273"/>
      <c r="J26" s="268"/>
      <c r="K26" s="49" t="s">
        <v>24</v>
      </c>
      <c r="L26" s="268"/>
      <c r="M26" s="269"/>
      <c r="N26" s="269"/>
      <c r="O26" s="108"/>
      <c r="P26" s="272"/>
      <c r="Q26" s="47" t="s">
        <v>22</v>
      </c>
    </row>
    <row r="27" spans="1:24" ht="22.5" x14ac:dyDescent="0.2">
      <c r="A27" s="21">
        <v>1</v>
      </c>
      <c r="B27" s="22" t="s">
        <v>92</v>
      </c>
      <c r="C27" s="22" t="s">
        <v>21</v>
      </c>
      <c r="D27" s="22" t="s">
        <v>98</v>
      </c>
      <c r="E27" s="22" t="s">
        <v>104</v>
      </c>
      <c r="F27" s="48">
        <v>250000</v>
      </c>
      <c r="G27" s="48">
        <v>300000</v>
      </c>
      <c r="H27" s="45">
        <v>423432</v>
      </c>
      <c r="I27" s="22" t="s">
        <v>107</v>
      </c>
      <c r="J27" s="44" t="s">
        <v>99</v>
      </c>
      <c r="K27" s="22" t="s">
        <v>100</v>
      </c>
      <c r="L27" s="52" t="s">
        <v>101</v>
      </c>
      <c r="M27" s="48">
        <v>250000</v>
      </c>
      <c r="N27" s="48">
        <v>300000</v>
      </c>
      <c r="O27" s="42">
        <v>3</v>
      </c>
      <c r="P27" s="159">
        <v>1</v>
      </c>
      <c r="Q27" s="72" t="s">
        <v>102</v>
      </c>
    </row>
  </sheetData>
  <autoFilter ref="A12:X22"/>
  <mergeCells count="32">
    <mergeCell ref="A2:H7"/>
    <mergeCell ref="C11:C12"/>
    <mergeCell ref="E11:E12"/>
    <mergeCell ref="I11:I12"/>
    <mergeCell ref="B11:B12"/>
    <mergeCell ref="B8:P8"/>
    <mergeCell ref="N11:N12"/>
    <mergeCell ref="B9:P9"/>
    <mergeCell ref="H11:H12"/>
    <mergeCell ref="D11:D12"/>
    <mergeCell ref="B10:P10"/>
    <mergeCell ref="F11:F12"/>
    <mergeCell ref="G11:G12"/>
    <mergeCell ref="O11:O12"/>
    <mergeCell ref="J11:J12"/>
    <mergeCell ref="P11:P12"/>
    <mergeCell ref="A24:Q24"/>
    <mergeCell ref="B25:B26"/>
    <mergeCell ref="C25:C26"/>
    <mergeCell ref="Q11:Q12"/>
    <mergeCell ref="J25:J26"/>
    <mergeCell ref="M25:M26"/>
    <mergeCell ref="K11:K12"/>
    <mergeCell ref="L11:L12"/>
    <mergeCell ref="M11:M12"/>
    <mergeCell ref="L25:L26"/>
    <mergeCell ref="N25:N26"/>
    <mergeCell ref="P25:P26"/>
    <mergeCell ref="I25:I26"/>
    <mergeCell ref="F25:F26"/>
    <mergeCell ref="E25:E26"/>
    <mergeCell ref="H25:H26"/>
  </mergeCells>
  <phoneticPr fontId="0" type="noConversion"/>
  <pageMargins left="0.4765625" right="5.46875E-2" top="0.35433070866141703" bottom="0.15748031496063" header="0.27559055118110198" footer="0.118110236220472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7"/>
  <sheetViews>
    <sheetView view="pageLayout" zoomScaleNormal="90" workbookViewId="0">
      <selection activeCell="J17" sqref="J17"/>
    </sheetView>
  </sheetViews>
  <sheetFormatPr defaultRowHeight="12.75" x14ac:dyDescent="0.2"/>
  <cols>
    <col min="1" max="1" width="3.140625" style="142" customWidth="1"/>
    <col min="2" max="2" width="7.140625" style="144" customWidth="1"/>
    <col min="3" max="3" width="4.85546875" style="144" customWidth="1"/>
    <col min="4" max="4" width="17.7109375" style="141" customWidth="1"/>
    <col min="5" max="5" width="12.28515625" style="150" customWidth="1"/>
    <col min="6" max="6" width="7.5703125" style="141" customWidth="1"/>
    <col min="7" max="7" width="14.7109375" style="141" customWidth="1"/>
    <col min="8" max="8" width="16.28515625" style="141" customWidth="1"/>
    <col min="9" max="9" width="18.140625" style="141" customWidth="1"/>
    <col min="10" max="10" width="13.42578125" style="149" customWidth="1"/>
    <col min="11" max="11" width="19.28515625" style="141" customWidth="1"/>
    <col min="12" max="12" width="13" style="31" customWidth="1"/>
    <col min="13" max="13" width="11.5703125" style="31" customWidth="1"/>
    <col min="14" max="14" width="4.28515625" style="140" customWidth="1"/>
    <col min="15" max="15" width="8.5703125" style="32" customWidth="1"/>
    <col min="16" max="16" width="7.5703125" style="31" customWidth="1"/>
    <col min="17" max="17" width="7.140625" style="141" customWidth="1"/>
    <col min="18" max="18" width="0.85546875" style="1" customWidth="1"/>
    <col min="19" max="23" width="9" style="1" customWidth="1"/>
  </cols>
  <sheetData>
    <row r="1" spans="1:25" x14ac:dyDescent="0.2">
      <c r="D1" s="303"/>
      <c r="E1" s="303"/>
      <c r="F1" s="303"/>
      <c r="G1" s="303"/>
      <c r="H1" s="303"/>
      <c r="I1" s="303"/>
      <c r="J1" s="303"/>
      <c r="K1" s="303"/>
      <c r="L1" s="303"/>
    </row>
    <row r="2" spans="1:25" ht="12.75" customHeight="1" x14ac:dyDescent="0.2">
      <c r="B2" s="142"/>
      <c r="C2" s="142"/>
      <c r="D2" s="303"/>
      <c r="E2" s="303"/>
      <c r="F2" s="303"/>
      <c r="G2" s="303"/>
      <c r="H2" s="303"/>
      <c r="I2" s="303"/>
      <c r="J2" s="303"/>
      <c r="K2" s="303"/>
      <c r="L2" s="303"/>
      <c r="M2" s="141"/>
      <c r="N2" s="145"/>
      <c r="O2" s="151"/>
      <c r="P2" s="141"/>
      <c r="Q2" s="142"/>
      <c r="R2"/>
      <c r="S2" s="12"/>
      <c r="U2"/>
      <c r="V2"/>
      <c r="W2"/>
    </row>
    <row r="3" spans="1:25" ht="12.75" customHeight="1" x14ac:dyDescent="0.2">
      <c r="B3" s="142"/>
      <c r="C3" s="142"/>
      <c r="D3" s="303"/>
      <c r="E3" s="303"/>
      <c r="F3" s="303"/>
      <c r="G3" s="303"/>
      <c r="H3" s="303"/>
      <c r="I3" s="303"/>
      <c r="J3" s="303"/>
      <c r="K3" s="303"/>
      <c r="L3" s="303"/>
      <c r="M3" s="141"/>
      <c r="N3" s="145"/>
      <c r="O3" s="151"/>
      <c r="P3" s="141"/>
      <c r="Q3" s="144"/>
      <c r="R3"/>
      <c r="S3" s="12"/>
      <c r="U3"/>
      <c r="V3"/>
      <c r="W3"/>
    </row>
    <row r="4" spans="1:25" ht="12.75" customHeight="1" x14ac:dyDescent="0.2">
      <c r="B4" s="142"/>
      <c r="C4" s="142"/>
      <c r="D4" s="303"/>
      <c r="E4" s="303"/>
      <c r="F4" s="303"/>
      <c r="G4" s="303"/>
      <c r="H4" s="303"/>
      <c r="I4" s="303"/>
      <c r="J4" s="303"/>
      <c r="K4" s="303"/>
      <c r="L4" s="303"/>
      <c r="M4" s="141"/>
      <c r="N4" s="145"/>
      <c r="O4" s="151"/>
      <c r="P4" s="141"/>
      <c r="Q4" s="146"/>
      <c r="R4"/>
      <c r="S4" s="12"/>
      <c r="U4"/>
      <c r="V4"/>
      <c r="W4"/>
    </row>
    <row r="5" spans="1:25" ht="12.75" customHeight="1" x14ac:dyDescent="0.2">
      <c r="B5" s="142"/>
      <c r="C5" s="142"/>
      <c r="D5" s="303"/>
      <c r="E5" s="303"/>
      <c r="F5" s="303"/>
      <c r="G5" s="303"/>
      <c r="H5" s="303"/>
      <c r="I5" s="303"/>
      <c r="J5" s="303"/>
      <c r="K5" s="303"/>
      <c r="L5" s="303"/>
      <c r="M5" s="141"/>
      <c r="N5" s="145"/>
      <c r="O5" s="151"/>
      <c r="P5" s="141"/>
      <c r="Q5" s="147"/>
      <c r="R5"/>
      <c r="S5" s="12"/>
      <c r="U5"/>
      <c r="V5"/>
      <c r="W5"/>
    </row>
    <row r="6" spans="1:25" ht="12.75" customHeight="1" x14ac:dyDescent="0.2">
      <c r="B6" s="142"/>
      <c r="C6" s="142"/>
      <c r="D6" s="303"/>
      <c r="E6" s="303"/>
      <c r="F6" s="303"/>
      <c r="G6" s="303"/>
      <c r="H6" s="303"/>
      <c r="I6" s="303"/>
      <c r="J6" s="303"/>
      <c r="K6" s="303"/>
      <c r="L6" s="303"/>
      <c r="M6" s="141"/>
      <c r="N6" s="145"/>
      <c r="O6" s="151"/>
      <c r="P6" s="141"/>
      <c r="Q6" s="144"/>
      <c r="R6"/>
      <c r="S6" s="12"/>
      <c r="U6"/>
      <c r="V6"/>
      <c r="W6"/>
    </row>
    <row r="7" spans="1:25" x14ac:dyDescent="0.2">
      <c r="B7" s="305"/>
      <c r="C7" s="305"/>
      <c r="D7" s="305"/>
      <c r="E7" s="148"/>
    </row>
    <row r="8" spans="1:25" ht="29.25" customHeight="1" x14ac:dyDescent="0.2">
      <c r="B8" s="306" t="s">
        <v>169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</row>
    <row r="9" spans="1:25" ht="13.5" customHeight="1" x14ac:dyDescent="0.2">
      <c r="B9" s="230" t="s">
        <v>1</v>
      </c>
      <c r="C9" s="197" t="s">
        <v>0</v>
      </c>
      <c r="D9" s="221" t="s">
        <v>2</v>
      </c>
      <c r="E9" s="297" t="s">
        <v>16</v>
      </c>
      <c r="F9" s="293" t="s">
        <v>19</v>
      </c>
      <c r="G9" s="293" t="s">
        <v>69</v>
      </c>
      <c r="H9" s="293" t="s">
        <v>66</v>
      </c>
      <c r="I9" s="293" t="s">
        <v>67</v>
      </c>
      <c r="J9" s="291" t="s">
        <v>9</v>
      </c>
      <c r="K9" s="293" t="s">
        <v>65</v>
      </c>
      <c r="L9" s="304" t="s">
        <v>6</v>
      </c>
      <c r="M9" s="304" t="s">
        <v>7</v>
      </c>
      <c r="N9" s="301" t="s">
        <v>37</v>
      </c>
      <c r="O9" s="299" t="s">
        <v>38</v>
      </c>
      <c r="P9" s="295" t="s">
        <v>68</v>
      </c>
      <c r="Q9" s="307" t="s">
        <v>8</v>
      </c>
    </row>
    <row r="10" spans="1:25" ht="39.75" customHeight="1" x14ac:dyDescent="0.2">
      <c r="B10" s="230"/>
      <c r="C10" s="198"/>
      <c r="D10" s="221"/>
      <c r="E10" s="298"/>
      <c r="F10" s="294"/>
      <c r="G10" s="294"/>
      <c r="H10" s="294"/>
      <c r="I10" s="294"/>
      <c r="J10" s="292"/>
      <c r="K10" s="294"/>
      <c r="L10" s="304"/>
      <c r="M10" s="304"/>
      <c r="N10" s="302"/>
      <c r="O10" s="300"/>
      <c r="P10" s="296"/>
      <c r="Q10" s="308"/>
    </row>
    <row r="11" spans="1:25" ht="39.75" customHeight="1" x14ac:dyDescent="0.2">
      <c r="A11" s="22">
        <v>1</v>
      </c>
      <c r="B11" s="56" t="s">
        <v>17</v>
      </c>
      <c r="C11" s="22" t="s">
        <v>63</v>
      </c>
      <c r="D11" s="22" t="s">
        <v>161</v>
      </c>
      <c r="E11" s="134" t="s">
        <v>83</v>
      </c>
      <c r="F11" s="22">
        <v>2</v>
      </c>
      <c r="G11" s="22" t="s">
        <v>84</v>
      </c>
      <c r="H11" s="22" t="s">
        <v>18</v>
      </c>
      <c r="I11" s="22" t="s">
        <v>40</v>
      </c>
      <c r="J11" s="43">
        <v>20084693</v>
      </c>
      <c r="K11" s="22" t="s">
        <v>86</v>
      </c>
      <c r="L11" s="48">
        <v>833266</v>
      </c>
      <c r="M11" s="48">
        <f>L11*1.2</f>
        <v>999919.2</v>
      </c>
      <c r="N11" s="42">
        <v>2</v>
      </c>
      <c r="O11" s="48">
        <v>106</v>
      </c>
      <c r="P11" s="48" t="s">
        <v>85</v>
      </c>
      <c r="Q11" s="22">
        <v>1</v>
      </c>
    </row>
    <row r="12" spans="1:25" ht="32.25" customHeight="1" x14ac:dyDescent="0.2">
      <c r="A12" s="22">
        <v>2</v>
      </c>
      <c r="B12" s="135" t="s">
        <v>15</v>
      </c>
      <c r="C12" s="22" t="s">
        <v>63</v>
      </c>
      <c r="D12" s="22" t="s">
        <v>162</v>
      </c>
      <c r="E12" s="55" t="s">
        <v>164</v>
      </c>
      <c r="F12" s="22">
        <v>1</v>
      </c>
      <c r="G12" s="22" t="s">
        <v>165</v>
      </c>
      <c r="H12" s="22" t="s">
        <v>166</v>
      </c>
      <c r="I12" s="22" t="s">
        <v>43</v>
      </c>
      <c r="J12" s="43">
        <v>7046898</v>
      </c>
      <c r="K12" s="22" t="s">
        <v>167</v>
      </c>
      <c r="L12" s="48">
        <v>18172</v>
      </c>
      <c r="M12" s="48" t="s">
        <v>25</v>
      </c>
      <c r="N12" s="42">
        <v>1</v>
      </c>
      <c r="O12" s="48">
        <v>18172</v>
      </c>
      <c r="P12" s="48" t="s">
        <v>140</v>
      </c>
      <c r="Q12" s="22">
        <v>3</v>
      </c>
      <c r="R12" s="7"/>
      <c r="S12" s="7"/>
      <c r="T12" s="7"/>
      <c r="U12" s="7"/>
      <c r="V12" s="7"/>
      <c r="W12" s="7"/>
      <c r="X12" s="2"/>
      <c r="Y12" s="2"/>
    </row>
    <row r="13" spans="1:25" ht="32.25" customHeight="1" x14ac:dyDescent="0.2">
      <c r="A13" s="22">
        <v>3</v>
      </c>
      <c r="B13" s="135" t="s">
        <v>15</v>
      </c>
      <c r="C13" s="22" t="s">
        <v>63</v>
      </c>
      <c r="D13" s="22" t="s">
        <v>163</v>
      </c>
      <c r="E13" s="55" t="s">
        <v>164</v>
      </c>
      <c r="F13" s="22">
        <v>2</v>
      </c>
      <c r="G13" s="22" t="s">
        <v>168</v>
      </c>
      <c r="H13" s="22" t="s">
        <v>166</v>
      </c>
      <c r="I13" s="22" t="s">
        <v>43</v>
      </c>
      <c r="J13" s="43">
        <v>7046898</v>
      </c>
      <c r="K13" s="22" t="s">
        <v>177</v>
      </c>
      <c r="L13" s="48">
        <v>69984</v>
      </c>
      <c r="M13" s="48" t="s">
        <v>25</v>
      </c>
      <c r="N13" s="42">
        <v>1</v>
      </c>
      <c r="O13" s="48" t="s">
        <v>25</v>
      </c>
      <c r="P13" s="48" t="s">
        <v>140</v>
      </c>
      <c r="Q13" s="22">
        <v>3</v>
      </c>
      <c r="R13" s="7"/>
      <c r="S13" s="7"/>
      <c r="T13" s="7"/>
      <c r="U13" s="7"/>
      <c r="V13" s="7"/>
      <c r="W13" s="7"/>
      <c r="X13" s="2"/>
      <c r="Y13" s="2"/>
    </row>
    <row r="14" spans="1:25" ht="34.5" customHeight="1" x14ac:dyDescent="0.2">
      <c r="A14" s="22">
        <v>4</v>
      </c>
      <c r="B14" s="56" t="s">
        <v>17</v>
      </c>
      <c r="C14" s="22" t="s">
        <v>172</v>
      </c>
      <c r="D14" s="33" t="s">
        <v>173</v>
      </c>
      <c r="E14" s="55" t="s">
        <v>174</v>
      </c>
      <c r="F14" s="22">
        <v>15</v>
      </c>
      <c r="G14" s="22" t="s">
        <v>175</v>
      </c>
      <c r="H14" s="22" t="s">
        <v>181</v>
      </c>
      <c r="I14" s="22" t="s">
        <v>176</v>
      </c>
      <c r="J14" s="43">
        <v>20362472</v>
      </c>
      <c r="K14" s="22" t="s">
        <v>178</v>
      </c>
      <c r="L14" s="48">
        <v>105860</v>
      </c>
      <c r="M14" s="48">
        <v>127032</v>
      </c>
      <c r="N14" s="42" t="s">
        <v>25</v>
      </c>
      <c r="O14" s="48">
        <v>26465</v>
      </c>
      <c r="P14" s="48" t="s">
        <v>140</v>
      </c>
      <c r="Q14" s="22">
        <v>3</v>
      </c>
      <c r="R14" s="7"/>
      <c r="S14" s="7"/>
      <c r="T14" s="7"/>
      <c r="U14" s="7"/>
      <c r="V14" s="7"/>
      <c r="W14" s="7"/>
      <c r="X14" s="2"/>
      <c r="Y14" s="2"/>
    </row>
    <row r="15" spans="1:25" ht="38.25" customHeight="1" x14ac:dyDescent="0.2">
      <c r="A15" s="22">
        <v>5</v>
      </c>
      <c r="B15" s="56" t="s">
        <v>17</v>
      </c>
      <c r="C15" s="22" t="s">
        <v>172</v>
      </c>
      <c r="D15" s="33" t="s">
        <v>171</v>
      </c>
      <c r="E15" s="55" t="s">
        <v>174</v>
      </c>
      <c r="F15" s="22">
        <v>24</v>
      </c>
      <c r="G15" s="22" t="s">
        <v>182</v>
      </c>
      <c r="H15" s="22" t="s">
        <v>180</v>
      </c>
      <c r="I15" s="22" t="s">
        <v>195</v>
      </c>
      <c r="J15" s="43">
        <v>20231165</v>
      </c>
      <c r="K15" s="22" t="s">
        <v>179</v>
      </c>
      <c r="L15" s="48">
        <v>500394</v>
      </c>
      <c r="M15" s="48">
        <v>600472.80000000005</v>
      </c>
      <c r="N15" s="42" t="s">
        <v>25</v>
      </c>
      <c r="O15" s="48">
        <v>83399</v>
      </c>
      <c r="P15" s="48" t="s">
        <v>140</v>
      </c>
      <c r="Q15" s="22">
        <v>3</v>
      </c>
      <c r="R15" s="7"/>
      <c r="S15" s="7"/>
      <c r="T15" s="7"/>
      <c r="U15" s="7"/>
      <c r="V15" s="7"/>
      <c r="W15" s="7"/>
      <c r="X15" s="2"/>
      <c r="Y15" s="2"/>
    </row>
    <row r="16" spans="1:25" ht="38.25" customHeight="1" x14ac:dyDescent="0.2">
      <c r="A16" s="22">
        <v>6</v>
      </c>
      <c r="B16" s="135" t="s">
        <v>15</v>
      </c>
      <c r="C16" s="22" t="s">
        <v>63</v>
      </c>
      <c r="D16" s="33" t="s">
        <v>193</v>
      </c>
      <c r="E16" s="55" t="s">
        <v>194</v>
      </c>
      <c r="F16" s="22" t="s">
        <v>25</v>
      </c>
      <c r="G16" s="22" t="s">
        <v>196</v>
      </c>
      <c r="H16" s="22" t="s">
        <v>42</v>
      </c>
      <c r="I16" s="22" t="s">
        <v>41</v>
      </c>
      <c r="J16" s="43">
        <v>17162543</v>
      </c>
      <c r="K16" s="22" t="s">
        <v>197</v>
      </c>
      <c r="L16" s="48">
        <v>254000</v>
      </c>
      <c r="M16" s="48">
        <v>304800</v>
      </c>
      <c r="N16" s="42">
        <v>2</v>
      </c>
      <c r="O16" s="48">
        <v>0.01</v>
      </c>
      <c r="P16" s="48" t="s">
        <v>140</v>
      </c>
      <c r="Q16" s="22">
        <v>3</v>
      </c>
      <c r="R16" s="7"/>
      <c r="S16" s="7"/>
      <c r="T16" s="7"/>
      <c r="U16" s="7"/>
      <c r="V16" s="7"/>
      <c r="W16" s="7"/>
      <c r="X16" s="2"/>
      <c r="Y16" s="2"/>
    </row>
    <row r="17" spans="1:26" ht="48" customHeight="1" x14ac:dyDescent="0.2">
      <c r="A17" s="22">
        <v>7</v>
      </c>
      <c r="B17" s="135" t="s">
        <v>15</v>
      </c>
      <c r="C17" s="22" t="s">
        <v>63</v>
      </c>
      <c r="D17" s="33" t="s">
        <v>236</v>
      </c>
      <c r="E17" s="55" t="s">
        <v>227</v>
      </c>
      <c r="F17" s="22">
        <v>2</v>
      </c>
      <c r="G17" s="22" t="s">
        <v>228</v>
      </c>
      <c r="H17" s="22" t="s">
        <v>181</v>
      </c>
      <c r="I17" s="22" t="s">
        <v>176</v>
      </c>
      <c r="J17" s="43">
        <v>20362472</v>
      </c>
      <c r="K17" s="22" t="s">
        <v>229</v>
      </c>
      <c r="L17" s="48">
        <v>100000</v>
      </c>
      <c r="M17" s="48">
        <v>120000</v>
      </c>
      <c r="N17" s="42">
        <v>2</v>
      </c>
      <c r="O17" s="48" t="s">
        <v>25</v>
      </c>
      <c r="P17" s="48" t="s">
        <v>85</v>
      </c>
      <c r="Q17" s="22">
        <v>3</v>
      </c>
      <c r="R17" s="7"/>
      <c r="S17" s="7"/>
      <c r="T17" s="7"/>
      <c r="U17" s="7"/>
      <c r="V17" s="7"/>
      <c r="W17" s="7"/>
      <c r="X17" s="2"/>
      <c r="Y17" s="2"/>
    </row>
    <row r="18" spans="1:26" ht="42.75" customHeight="1" x14ac:dyDescent="0.2">
      <c r="A18" s="22">
        <v>8</v>
      </c>
      <c r="B18" s="135" t="s">
        <v>15</v>
      </c>
      <c r="C18" s="22" t="s">
        <v>63</v>
      </c>
      <c r="D18" s="33" t="s">
        <v>237</v>
      </c>
      <c r="E18" s="55" t="s">
        <v>227</v>
      </c>
      <c r="F18" s="22">
        <v>1</v>
      </c>
      <c r="G18" s="22" t="s">
        <v>239</v>
      </c>
      <c r="H18" s="22" t="s">
        <v>240</v>
      </c>
      <c r="I18" s="22" t="s">
        <v>39</v>
      </c>
      <c r="J18" s="43">
        <v>7024592</v>
      </c>
      <c r="K18" s="22" t="s">
        <v>242</v>
      </c>
      <c r="L18" s="48">
        <v>100000</v>
      </c>
      <c r="M18" s="48">
        <v>120000</v>
      </c>
      <c r="N18" s="42">
        <v>2</v>
      </c>
      <c r="O18" s="48">
        <v>7000</v>
      </c>
      <c r="P18" s="22" t="s">
        <v>85</v>
      </c>
      <c r="Q18" s="22">
        <v>3</v>
      </c>
      <c r="R18" s="7"/>
      <c r="S18" s="7"/>
      <c r="T18" s="7"/>
      <c r="U18" s="7"/>
      <c r="V18" s="7"/>
      <c r="W18" s="7"/>
      <c r="X18" s="2"/>
      <c r="Y18" s="2"/>
    </row>
    <row r="19" spans="1:26" ht="50.25" customHeight="1" x14ac:dyDescent="0.2">
      <c r="A19" s="22">
        <v>9</v>
      </c>
      <c r="B19" s="135" t="s">
        <v>15</v>
      </c>
      <c r="C19" s="22" t="s">
        <v>63</v>
      </c>
      <c r="D19" s="33" t="s">
        <v>238</v>
      </c>
      <c r="E19" s="55" t="s">
        <v>227</v>
      </c>
      <c r="F19" s="22">
        <v>5</v>
      </c>
      <c r="G19" s="22" t="s">
        <v>241</v>
      </c>
      <c r="H19" s="22" t="s">
        <v>240</v>
      </c>
      <c r="I19" s="22" t="s">
        <v>39</v>
      </c>
      <c r="J19" s="43">
        <v>7024592</v>
      </c>
      <c r="K19" s="22" t="s">
        <v>243</v>
      </c>
      <c r="L19" s="48">
        <v>50000</v>
      </c>
      <c r="M19" s="48">
        <v>600000</v>
      </c>
      <c r="N19" s="42">
        <v>2</v>
      </c>
      <c r="O19" s="48">
        <v>3800</v>
      </c>
      <c r="P19" s="22" t="s">
        <v>85</v>
      </c>
      <c r="Q19" s="22">
        <v>3</v>
      </c>
      <c r="R19" s="7"/>
      <c r="S19" s="7"/>
      <c r="T19" s="7"/>
      <c r="U19" s="7"/>
      <c r="V19" s="7"/>
      <c r="W19" s="7"/>
      <c r="X19" s="2"/>
      <c r="Y19" s="2"/>
    </row>
    <row r="20" spans="1:26" ht="32.25" customHeight="1" x14ac:dyDescent="0.2">
      <c r="A20" s="22">
        <v>10</v>
      </c>
      <c r="B20" s="56" t="s">
        <v>17</v>
      </c>
      <c r="C20" s="22" t="s">
        <v>63</v>
      </c>
      <c r="D20" s="22" t="s">
        <v>161</v>
      </c>
      <c r="E20" s="134" t="s">
        <v>83</v>
      </c>
      <c r="F20" s="22">
        <v>2</v>
      </c>
      <c r="G20" s="22" t="s">
        <v>84</v>
      </c>
      <c r="H20" s="22" t="s">
        <v>18</v>
      </c>
      <c r="I20" s="22" t="s">
        <v>40</v>
      </c>
      <c r="J20" s="43">
        <v>20084693</v>
      </c>
      <c r="K20" s="22" t="s">
        <v>250</v>
      </c>
      <c r="L20" s="48">
        <v>833266</v>
      </c>
      <c r="M20" s="48">
        <f>L20*1.2</f>
        <v>999919.2</v>
      </c>
      <c r="N20" s="42">
        <v>2</v>
      </c>
      <c r="O20" s="48">
        <v>106</v>
      </c>
      <c r="P20" s="48" t="s">
        <v>85</v>
      </c>
      <c r="Q20" s="22">
        <v>3</v>
      </c>
      <c r="R20" s="7"/>
      <c r="S20" s="7"/>
      <c r="T20" s="7"/>
      <c r="U20" s="7"/>
      <c r="V20" s="7"/>
      <c r="W20" s="7"/>
      <c r="X20" s="2"/>
      <c r="Y20" s="2"/>
    </row>
    <row r="21" spans="1:26" ht="32.25" customHeight="1" x14ac:dyDescent="0.2">
      <c r="A21" s="22">
        <v>11</v>
      </c>
      <c r="B21" s="56" t="s">
        <v>17</v>
      </c>
      <c r="C21" s="22" t="s">
        <v>63</v>
      </c>
      <c r="D21" s="22" t="s">
        <v>251</v>
      </c>
      <c r="E21" s="134" t="s">
        <v>83</v>
      </c>
      <c r="F21" s="22">
        <v>3</v>
      </c>
      <c r="G21" s="22" t="s">
        <v>252</v>
      </c>
      <c r="H21" s="22" t="s">
        <v>18</v>
      </c>
      <c r="I21" s="22" t="s">
        <v>40</v>
      </c>
      <c r="J21" s="43">
        <v>20084693</v>
      </c>
      <c r="K21" s="22" t="s">
        <v>253</v>
      </c>
      <c r="L21" s="48">
        <v>833257.04</v>
      </c>
      <c r="M21" s="48">
        <f>1.2*L21</f>
        <v>999908.44799999997</v>
      </c>
      <c r="N21" s="42">
        <v>2</v>
      </c>
      <c r="O21" s="48">
        <v>112.42</v>
      </c>
      <c r="P21" s="48" t="s">
        <v>85</v>
      </c>
      <c r="Q21" s="22">
        <v>3</v>
      </c>
      <c r="R21" s="7"/>
      <c r="S21" s="7"/>
      <c r="T21" s="7"/>
      <c r="U21" s="7"/>
      <c r="V21" s="7"/>
      <c r="W21" s="7"/>
      <c r="X21" s="2"/>
      <c r="Y21" s="2"/>
    </row>
    <row r="22" spans="1:26" ht="38.25" customHeight="1" x14ac:dyDescent="0.2">
      <c r="A22" s="22">
        <v>12</v>
      </c>
      <c r="B22" s="56" t="s">
        <v>17</v>
      </c>
      <c r="C22" s="22" t="s">
        <v>63</v>
      </c>
      <c r="D22" s="139" t="s">
        <v>33</v>
      </c>
      <c r="E22" s="55" t="s">
        <v>275</v>
      </c>
      <c r="F22" s="22">
        <v>7</v>
      </c>
      <c r="G22" s="22" t="s">
        <v>280</v>
      </c>
      <c r="H22" s="22" t="s">
        <v>279</v>
      </c>
      <c r="I22" s="43" t="s">
        <v>276</v>
      </c>
      <c r="J22" s="43">
        <v>6888641</v>
      </c>
      <c r="K22" s="53" t="s">
        <v>278</v>
      </c>
      <c r="L22" s="48">
        <v>1965.5</v>
      </c>
      <c r="M22" s="48">
        <f>1.2*L22</f>
        <v>2358.6</v>
      </c>
      <c r="N22" s="42">
        <v>1</v>
      </c>
      <c r="O22" s="48" t="s">
        <v>25</v>
      </c>
      <c r="P22" s="48" t="s">
        <v>140</v>
      </c>
      <c r="Q22" s="22">
        <v>4</v>
      </c>
      <c r="R22" s="2"/>
      <c r="S22" s="2"/>
      <c r="T22" s="2"/>
      <c r="U22" s="2"/>
      <c r="V22" s="2"/>
      <c r="W22" s="2"/>
      <c r="X22" s="2"/>
      <c r="Y22" s="2"/>
    </row>
    <row r="23" spans="1:26" ht="51" customHeight="1" x14ac:dyDescent="0.2">
      <c r="A23" s="22">
        <v>13</v>
      </c>
      <c r="B23" s="56" t="s">
        <v>17</v>
      </c>
      <c r="C23" s="22" t="s">
        <v>63</v>
      </c>
      <c r="D23" s="139" t="s">
        <v>34</v>
      </c>
      <c r="E23" s="55" t="s">
        <v>275</v>
      </c>
      <c r="F23" s="22">
        <v>8</v>
      </c>
      <c r="G23" s="39" t="s">
        <v>281</v>
      </c>
      <c r="H23" s="39" t="s">
        <v>279</v>
      </c>
      <c r="I23" s="51" t="s">
        <v>276</v>
      </c>
      <c r="J23" s="51">
        <v>6888641</v>
      </c>
      <c r="K23" s="53" t="s">
        <v>277</v>
      </c>
      <c r="L23" s="48">
        <v>14290</v>
      </c>
      <c r="M23" s="48">
        <f>L23*1.2</f>
        <v>17148</v>
      </c>
      <c r="N23" s="42">
        <v>4</v>
      </c>
      <c r="O23" s="48" t="s">
        <v>25</v>
      </c>
      <c r="P23" s="48" t="s">
        <v>140</v>
      </c>
      <c r="Q23" s="22">
        <v>4</v>
      </c>
      <c r="R23" s="2"/>
      <c r="S23" s="2"/>
      <c r="T23" s="2"/>
      <c r="U23" s="2"/>
      <c r="V23" s="2"/>
      <c r="W23" s="2"/>
      <c r="X23" s="2"/>
      <c r="Y23" s="2"/>
    </row>
    <row r="24" spans="1:26" ht="38.25" customHeight="1" x14ac:dyDescent="0.2">
      <c r="A24" s="22">
        <v>14</v>
      </c>
      <c r="B24" s="56" t="s">
        <v>17</v>
      </c>
      <c r="C24" s="22" t="s">
        <v>63</v>
      </c>
      <c r="D24" s="139" t="s">
        <v>30</v>
      </c>
      <c r="E24" s="55" t="s">
        <v>275</v>
      </c>
      <c r="F24" s="136">
        <v>1</v>
      </c>
      <c r="G24" s="136" t="s">
        <v>282</v>
      </c>
      <c r="H24" s="22" t="s">
        <v>45</v>
      </c>
      <c r="I24" s="22" t="s">
        <v>48</v>
      </c>
      <c r="J24" s="43">
        <v>20362472</v>
      </c>
      <c r="K24" s="22" t="s">
        <v>283</v>
      </c>
      <c r="L24" s="48">
        <v>131615</v>
      </c>
      <c r="M24" s="48">
        <f>L24:L25*1.2</f>
        <v>157938</v>
      </c>
      <c r="N24" s="42">
        <v>1</v>
      </c>
      <c r="O24" s="48">
        <v>239.3</v>
      </c>
      <c r="P24" s="48" t="s">
        <v>140</v>
      </c>
      <c r="Q24" s="22">
        <v>4</v>
      </c>
    </row>
    <row r="25" spans="1:26" s="25" customFormat="1" ht="33.75" x14ac:dyDescent="0.2">
      <c r="A25" s="22">
        <v>15</v>
      </c>
      <c r="B25" s="56" t="s">
        <v>17</v>
      </c>
      <c r="C25" s="22" t="s">
        <v>63</v>
      </c>
      <c r="D25" s="22" t="s">
        <v>32</v>
      </c>
      <c r="E25" s="55" t="s">
        <v>275</v>
      </c>
      <c r="F25" s="22">
        <v>6</v>
      </c>
      <c r="G25" s="22" t="s">
        <v>287</v>
      </c>
      <c r="H25" s="22" t="s">
        <v>47</v>
      </c>
      <c r="I25" s="22" t="s">
        <v>285</v>
      </c>
      <c r="J25" s="43">
        <v>20501600</v>
      </c>
      <c r="K25" s="22" t="s">
        <v>286</v>
      </c>
      <c r="L25" s="34">
        <v>52920</v>
      </c>
      <c r="M25" s="34">
        <v>63504</v>
      </c>
      <c r="N25" s="137">
        <v>3</v>
      </c>
      <c r="O25" s="34">
        <v>58.8</v>
      </c>
      <c r="P25" s="33" t="s">
        <v>140</v>
      </c>
      <c r="Q25" s="22">
        <v>4</v>
      </c>
      <c r="R25" s="9"/>
      <c r="S25" s="9"/>
      <c r="T25" s="9"/>
      <c r="U25" s="9"/>
      <c r="V25" s="9"/>
      <c r="W25" s="9"/>
      <c r="X25" s="10"/>
      <c r="Y25" s="10"/>
      <c r="Z25" s="10"/>
    </row>
    <row r="26" spans="1:26" ht="22.5" x14ac:dyDescent="0.2">
      <c r="A26" s="22">
        <v>16</v>
      </c>
      <c r="B26" s="56" t="s">
        <v>17</v>
      </c>
      <c r="C26" s="22" t="s">
        <v>63</v>
      </c>
      <c r="D26" s="22" t="s">
        <v>288</v>
      </c>
      <c r="E26" s="55" t="s">
        <v>289</v>
      </c>
      <c r="F26" s="22">
        <v>3</v>
      </c>
      <c r="G26" s="22" t="s">
        <v>293</v>
      </c>
      <c r="H26" s="22" t="s">
        <v>45</v>
      </c>
      <c r="I26" s="22" t="s">
        <v>48</v>
      </c>
      <c r="J26" s="43">
        <v>20362472</v>
      </c>
      <c r="K26" s="22" t="s">
        <v>290</v>
      </c>
      <c r="L26" s="34">
        <v>223261</v>
      </c>
      <c r="M26" s="34">
        <v>267913.2</v>
      </c>
      <c r="N26" s="137">
        <v>1</v>
      </c>
      <c r="O26" s="34" t="s">
        <v>25</v>
      </c>
      <c r="P26" s="33" t="s">
        <v>140</v>
      </c>
      <c r="Q26" s="22">
        <v>4</v>
      </c>
    </row>
    <row r="27" spans="1:26" ht="22.5" x14ac:dyDescent="0.2">
      <c r="A27" s="22">
        <v>17</v>
      </c>
      <c r="B27" s="56" t="s">
        <v>17</v>
      </c>
      <c r="C27" s="22" t="s">
        <v>63</v>
      </c>
      <c r="D27" s="22" t="s">
        <v>292</v>
      </c>
      <c r="E27" s="55" t="s">
        <v>289</v>
      </c>
      <c r="F27" s="22">
        <v>6</v>
      </c>
      <c r="G27" s="22" t="s">
        <v>294</v>
      </c>
      <c r="H27" s="22" t="s">
        <v>51</v>
      </c>
      <c r="I27" s="22" t="s">
        <v>295</v>
      </c>
      <c r="J27" s="43">
        <v>17409735</v>
      </c>
      <c r="K27" s="22" t="s">
        <v>291</v>
      </c>
      <c r="L27" s="34">
        <v>31352</v>
      </c>
      <c r="M27" s="34">
        <v>37622.400000000001</v>
      </c>
      <c r="N27" s="137">
        <v>2</v>
      </c>
      <c r="O27" s="34" t="s">
        <v>25</v>
      </c>
      <c r="P27" s="33" t="s">
        <v>140</v>
      </c>
      <c r="Q27" s="22">
        <v>4</v>
      </c>
    </row>
    <row r="28" spans="1:26" ht="22.5" x14ac:dyDescent="0.2">
      <c r="A28" s="143">
        <v>18</v>
      </c>
      <c r="B28" s="56" t="s">
        <v>17</v>
      </c>
      <c r="C28" s="22" t="s">
        <v>63</v>
      </c>
      <c r="D28" s="22" t="s">
        <v>50</v>
      </c>
      <c r="E28" s="22" t="s">
        <v>289</v>
      </c>
      <c r="F28" s="22">
        <v>5</v>
      </c>
      <c r="G28" s="22" t="s">
        <v>296</v>
      </c>
      <c r="H28" s="22" t="s">
        <v>53</v>
      </c>
      <c r="I28" s="33" t="s">
        <v>52</v>
      </c>
      <c r="J28" s="43">
        <v>7752652</v>
      </c>
      <c r="K28" s="22" t="s">
        <v>297</v>
      </c>
      <c r="L28" s="34">
        <v>206543</v>
      </c>
      <c r="M28" s="34">
        <v>247851.6</v>
      </c>
      <c r="N28" s="137">
        <v>1</v>
      </c>
      <c r="O28" s="34" t="s">
        <v>25</v>
      </c>
      <c r="P28" s="33" t="s">
        <v>140</v>
      </c>
      <c r="Q28" s="22">
        <v>4</v>
      </c>
    </row>
    <row r="29" spans="1:26" ht="22.5" x14ac:dyDescent="0.2">
      <c r="A29" s="143">
        <v>19</v>
      </c>
      <c r="B29" s="56" t="s">
        <v>17</v>
      </c>
      <c r="C29" s="22" t="s">
        <v>63</v>
      </c>
      <c r="D29" s="139" t="s">
        <v>31</v>
      </c>
      <c r="E29" s="138" t="s">
        <v>29</v>
      </c>
      <c r="F29" s="45">
        <v>5</v>
      </c>
      <c r="G29" s="22" t="s">
        <v>299</v>
      </c>
      <c r="H29" s="22" t="s">
        <v>46</v>
      </c>
      <c r="I29" s="22" t="s">
        <v>298</v>
      </c>
      <c r="J29" s="43">
        <v>17175262</v>
      </c>
      <c r="K29" s="22" t="s">
        <v>300</v>
      </c>
      <c r="L29" s="34">
        <v>23412</v>
      </c>
      <c r="M29" s="34">
        <f t="shared" ref="M29:M34" si="0">L29*1.2</f>
        <v>28094.399999999998</v>
      </c>
      <c r="N29" s="137">
        <v>1</v>
      </c>
      <c r="O29" s="34" t="s">
        <v>25</v>
      </c>
      <c r="P29" s="33" t="s">
        <v>140</v>
      </c>
      <c r="Q29" s="22">
        <v>4</v>
      </c>
    </row>
    <row r="30" spans="1:26" ht="33.75" x14ac:dyDescent="0.2">
      <c r="A30" s="143">
        <v>20</v>
      </c>
      <c r="B30" s="56" t="s">
        <v>17</v>
      </c>
      <c r="C30" s="22" t="s">
        <v>63</v>
      </c>
      <c r="D30" s="33" t="s">
        <v>35</v>
      </c>
      <c r="E30" s="55" t="s">
        <v>29</v>
      </c>
      <c r="F30" s="22">
        <v>9</v>
      </c>
      <c r="G30" s="22" t="s">
        <v>302</v>
      </c>
      <c r="H30" s="22" t="s">
        <v>44</v>
      </c>
      <c r="I30" s="22" t="s">
        <v>298</v>
      </c>
      <c r="J30" s="43">
        <v>17175262</v>
      </c>
      <c r="K30" s="22" t="s">
        <v>303</v>
      </c>
      <c r="L30" s="34">
        <v>9868</v>
      </c>
      <c r="M30" s="34">
        <f t="shared" si="0"/>
        <v>11841.6</v>
      </c>
      <c r="N30" s="137">
        <v>1</v>
      </c>
      <c r="O30" s="34" t="s">
        <v>25</v>
      </c>
      <c r="P30" s="33" t="s">
        <v>140</v>
      </c>
      <c r="Q30" s="22">
        <v>4</v>
      </c>
    </row>
    <row r="31" spans="1:26" ht="33.75" x14ac:dyDescent="0.2">
      <c r="A31" s="143">
        <v>21</v>
      </c>
      <c r="B31" s="56" t="s">
        <v>17</v>
      </c>
      <c r="C31" s="22" t="s">
        <v>63</v>
      </c>
      <c r="D31" s="33" t="s">
        <v>36</v>
      </c>
      <c r="E31" s="55" t="s">
        <v>29</v>
      </c>
      <c r="F31" s="22">
        <v>15</v>
      </c>
      <c r="G31" s="22" t="s">
        <v>301</v>
      </c>
      <c r="H31" s="22" t="s">
        <v>44</v>
      </c>
      <c r="I31" s="22" t="s">
        <v>298</v>
      </c>
      <c r="J31" s="43">
        <v>17175262</v>
      </c>
      <c r="K31" s="22" t="s">
        <v>304</v>
      </c>
      <c r="L31" s="34">
        <v>1005.4</v>
      </c>
      <c r="M31" s="34">
        <f t="shared" si="0"/>
        <v>1206.48</v>
      </c>
      <c r="N31" s="137">
        <v>1</v>
      </c>
      <c r="O31" s="34" t="s">
        <v>25</v>
      </c>
      <c r="P31" s="33" t="s">
        <v>140</v>
      </c>
      <c r="Q31" s="22">
        <v>4</v>
      </c>
    </row>
    <row r="32" spans="1:26" ht="45" x14ac:dyDescent="0.2">
      <c r="A32" s="33">
        <v>22</v>
      </c>
      <c r="B32" s="56" t="s">
        <v>17</v>
      </c>
      <c r="C32" s="22" t="s">
        <v>172</v>
      </c>
      <c r="D32" s="33" t="s">
        <v>307</v>
      </c>
      <c r="E32" s="55" t="s">
        <v>174</v>
      </c>
      <c r="F32" s="22">
        <v>24</v>
      </c>
      <c r="G32" s="22" t="s">
        <v>308</v>
      </c>
      <c r="H32" s="22" t="s">
        <v>180</v>
      </c>
      <c r="I32" s="22" t="s">
        <v>195</v>
      </c>
      <c r="J32" s="43">
        <v>20231165</v>
      </c>
      <c r="K32" s="22" t="s">
        <v>309</v>
      </c>
      <c r="L32" s="34">
        <v>211050</v>
      </c>
      <c r="M32" s="34">
        <f t="shared" si="0"/>
        <v>253260</v>
      </c>
      <c r="N32" s="137">
        <v>1</v>
      </c>
      <c r="O32" s="34">
        <v>30150</v>
      </c>
      <c r="P32" s="33" t="s">
        <v>140</v>
      </c>
      <c r="Q32" s="22">
        <v>4</v>
      </c>
    </row>
    <row r="33" spans="1:17" ht="33.75" x14ac:dyDescent="0.2">
      <c r="A33" s="33">
        <v>23</v>
      </c>
      <c r="B33" s="56" t="s">
        <v>17</v>
      </c>
      <c r="C33" s="22" t="s">
        <v>172</v>
      </c>
      <c r="D33" s="33" t="s">
        <v>311</v>
      </c>
      <c r="E33" s="55" t="s">
        <v>310</v>
      </c>
      <c r="F33" s="22">
        <v>1</v>
      </c>
      <c r="G33" s="22" t="s">
        <v>312</v>
      </c>
      <c r="H33" s="22" t="s">
        <v>313</v>
      </c>
      <c r="I33" s="22" t="s">
        <v>314</v>
      </c>
      <c r="J33" s="43">
        <v>7551754</v>
      </c>
      <c r="K33" s="22" t="s">
        <v>315</v>
      </c>
      <c r="L33" s="34">
        <v>290764</v>
      </c>
      <c r="M33" s="34">
        <f t="shared" si="0"/>
        <v>348916.8</v>
      </c>
      <c r="N33" s="137">
        <v>1</v>
      </c>
      <c r="O33" s="34" t="s">
        <v>25</v>
      </c>
      <c r="P33" s="33" t="s">
        <v>140</v>
      </c>
      <c r="Q33" s="22">
        <v>4</v>
      </c>
    </row>
    <row r="34" spans="1:17" ht="45" x14ac:dyDescent="0.2">
      <c r="A34" s="33">
        <v>24</v>
      </c>
      <c r="B34" s="56" t="s">
        <v>17</v>
      </c>
      <c r="C34" s="22" t="s">
        <v>172</v>
      </c>
      <c r="D34" s="33" t="s">
        <v>316</v>
      </c>
      <c r="E34" s="55" t="s">
        <v>174</v>
      </c>
      <c r="F34" s="22">
        <v>3</v>
      </c>
      <c r="G34" s="22" t="s">
        <v>317</v>
      </c>
      <c r="H34" s="22" t="s">
        <v>318</v>
      </c>
      <c r="I34" s="22" t="s">
        <v>319</v>
      </c>
      <c r="J34" s="43">
        <v>17574035</v>
      </c>
      <c r="K34" s="22" t="s">
        <v>320</v>
      </c>
      <c r="L34" s="34">
        <v>2361625</v>
      </c>
      <c r="M34" s="34">
        <f t="shared" si="0"/>
        <v>2833950</v>
      </c>
      <c r="N34" s="137">
        <v>1</v>
      </c>
      <c r="O34" s="34">
        <v>94465</v>
      </c>
      <c r="P34" s="33" t="s">
        <v>140</v>
      </c>
      <c r="Q34" s="22">
        <v>4</v>
      </c>
    </row>
    <row r="35" spans="1:17" ht="45" x14ac:dyDescent="0.2">
      <c r="A35" s="33">
        <v>25</v>
      </c>
      <c r="B35" s="135" t="s">
        <v>15</v>
      </c>
      <c r="C35" s="22" t="s">
        <v>172</v>
      </c>
      <c r="D35" s="33" t="s">
        <v>321</v>
      </c>
      <c r="E35" s="55" t="s">
        <v>322</v>
      </c>
      <c r="F35" s="22">
        <v>1</v>
      </c>
      <c r="G35" s="22" t="s">
        <v>323</v>
      </c>
      <c r="H35" s="22" t="s">
        <v>325</v>
      </c>
      <c r="I35" s="22" t="s">
        <v>55</v>
      </c>
      <c r="J35" s="43">
        <v>17198319</v>
      </c>
      <c r="K35" s="22" t="s">
        <v>324</v>
      </c>
      <c r="L35" s="34">
        <v>126945</v>
      </c>
      <c r="M35" s="34">
        <v>126945</v>
      </c>
      <c r="N35" s="137">
        <v>1</v>
      </c>
      <c r="O35" s="34">
        <v>1410.5</v>
      </c>
      <c r="P35" s="33" t="s">
        <v>140</v>
      </c>
      <c r="Q35" s="22">
        <v>4</v>
      </c>
    </row>
    <row r="36" spans="1:17" ht="56.25" x14ac:dyDescent="0.2">
      <c r="A36" s="33">
        <v>26</v>
      </c>
      <c r="B36" s="135" t="s">
        <v>15</v>
      </c>
      <c r="C36" s="22" t="s">
        <v>172</v>
      </c>
      <c r="D36" s="33" t="s">
        <v>412</v>
      </c>
      <c r="E36" s="55" t="s">
        <v>322</v>
      </c>
      <c r="F36" s="22">
        <v>2</v>
      </c>
      <c r="G36" s="22" t="s">
        <v>326</v>
      </c>
      <c r="H36" s="22" t="s">
        <v>325</v>
      </c>
      <c r="I36" s="22" t="s">
        <v>55</v>
      </c>
      <c r="J36" s="43">
        <v>17198319</v>
      </c>
      <c r="K36" s="22" t="s">
        <v>327</v>
      </c>
      <c r="L36" s="34">
        <v>174960</v>
      </c>
      <c r="M36" s="34">
        <v>174960</v>
      </c>
      <c r="N36" s="137">
        <v>1</v>
      </c>
      <c r="O36" s="34">
        <v>1944</v>
      </c>
      <c r="P36" s="33" t="s">
        <v>140</v>
      </c>
      <c r="Q36" s="22">
        <v>4</v>
      </c>
    </row>
    <row r="37" spans="1:17" x14ac:dyDescent="0.2">
      <c r="L37" s="32"/>
    </row>
  </sheetData>
  <autoFilter ref="A10:Y24"/>
  <mergeCells count="19">
    <mergeCell ref="D1:L6"/>
    <mergeCell ref="M9:M10"/>
    <mergeCell ref="L9:L10"/>
    <mergeCell ref="B7:D7"/>
    <mergeCell ref="B8:Q8"/>
    <mergeCell ref="B9:B10"/>
    <mergeCell ref="Q9:Q10"/>
    <mergeCell ref="H9:H10"/>
    <mergeCell ref="F9:F10"/>
    <mergeCell ref="I9:I10"/>
    <mergeCell ref="J9:J10"/>
    <mergeCell ref="K9:K10"/>
    <mergeCell ref="P9:P10"/>
    <mergeCell ref="C9:C10"/>
    <mergeCell ref="G9:G10"/>
    <mergeCell ref="E9:E10"/>
    <mergeCell ref="D9:D10"/>
    <mergeCell ref="O9:O10"/>
    <mergeCell ref="N9:N10"/>
  </mergeCells>
  <phoneticPr fontId="0" type="noConversion"/>
  <pageMargins left="0.3125" right="7.03125E-2" top="0.35433070866141703" bottom="0.27559055118110198" header="0.27559055118110198" footer="0.11811023622047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1.0. ЈН отворени и др</vt:lpstr>
      <vt:lpstr> 1.1. ЈН мале вредности</vt:lpstr>
      <vt:lpstr>1.3. Изузеци од ЈН </vt:lpstr>
      <vt:lpstr>ЦЈН</vt:lpstr>
      <vt:lpstr>' 1.1. ЈН мале вредности'!Print_Area</vt:lpstr>
      <vt:lpstr>'1.0. ЈН отворени и др'!Print_Area</vt:lpstr>
      <vt:lpstr>'1.3. Изузеци од ЈН '!Print_Area</vt:lpstr>
      <vt:lpstr>ЦЈН!Print_Area</vt:lpstr>
      <vt:lpstr>' 1.1. ЈН мале вредности'!Print_Titles</vt:lpstr>
      <vt:lpstr>'1.0. ЈН отворени и др'!Print_Titles</vt:lpstr>
      <vt:lpstr>'1.3. Изузеци од ЈН '!Print_Titles</vt:lpstr>
      <vt:lpstr>ЦЈН!Print_Titles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Милан Божовић</dc:creator>
  <cp:lastModifiedBy>Hewlett-Packard Company</cp:lastModifiedBy>
  <cp:lastPrinted>2019-01-11T09:41:25Z</cp:lastPrinted>
  <dcterms:created xsi:type="dcterms:W3CDTF">2009-02-02T12:14:44Z</dcterms:created>
  <dcterms:modified xsi:type="dcterms:W3CDTF">2019-01-15T12:56:36Z</dcterms:modified>
</cp:coreProperties>
</file>